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25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kojitanigawa/Desktop/JSCEP/1：資格認定委員会/2026年度/6 更新審査/"/>
    </mc:Choice>
  </mc:AlternateContent>
  <xr:revisionPtr revIDLastSave="0" documentId="8_{ACE7E3D1-9508-D344-BA25-286096AFAEB3}" xr6:coauthVersionLast="47" xr6:coauthVersionMax="47" xr10:uidLastSave="{00000000-0000-0000-0000-000000000000}"/>
  <bookViews>
    <workbookView xWindow="400" yWindow="700" windowWidth="28660" windowHeight="19500" xr2:uid="{D11AAF03-945C-D048-8055-15799B724236}"/>
  </bookViews>
  <sheets>
    <sheet name="更新業績単位計算表（2026年度用） " sheetId="6" r:id="rId1"/>
  </sheets>
  <definedNames>
    <definedName name="_xlnm.Print_Area" localSheetId="0">'更新業績単位計算表（2026年度用） '!$A$1:$S$77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66" i="6" l="1"/>
  <c r="N65" i="6"/>
  <c r="N67" i="6"/>
  <c r="N64" i="6"/>
  <c r="N52" i="6"/>
  <c r="O52" i="6" s="1" a="1"/>
  <c r="O52" i="6" s="1"/>
  <c r="N73" i="6"/>
  <c r="O73" i="6" s="1"/>
  <c r="R73" i="6" s="1"/>
  <c r="N72" i="6"/>
  <c r="O72" i="6" s="1"/>
  <c r="R72" i="6" s="1"/>
  <c r="N71" i="6"/>
  <c r="O71" i="6" s="1"/>
  <c r="R71" i="6" s="1"/>
  <c r="N70" i="6"/>
  <c r="O70" i="6" s="1"/>
  <c r="R70" i="6" s="1"/>
  <c r="N63" i="6"/>
  <c r="O63" i="6" s="1"/>
  <c r="N62" i="6"/>
  <c r="O62" i="6" s="1"/>
  <c r="N61" i="6"/>
  <c r="O61" i="6" s="1"/>
  <c r="N60" i="6"/>
  <c r="O60" i="6" s="1"/>
  <c r="N59" i="6"/>
  <c r="O59" i="6" s="1"/>
  <c r="N58" i="6"/>
  <c r="O58" i="6" s="1"/>
  <c r="N57" i="6"/>
  <c r="O57" i="6" s="1"/>
  <c r="N56" i="6"/>
  <c r="O56" i="6" s="1"/>
  <c r="N55" i="6"/>
  <c r="O55" i="6" s="1"/>
  <c r="N54" i="6"/>
  <c r="O54" i="6" s="1"/>
  <c r="O48" i="6"/>
  <c r="R48" i="6" s="1"/>
  <c r="O47" i="6"/>
  <c r="R47" i="6" s="1"/>
  <c r="O46" i="6"/>
  <c r="R46" i="6" s="1"/>
  <c r="O45" i="6"/>
  <c r="R45" i="6" s="1"/>
  <c r="O44" i="6"/>
  <c r="R44" i="6" s="1"/>
  <c r="O43" i="6"/>
  <c r="R43" i="6" s="1"/>
  <c r="O42" i="6"/>
  <c r="R42" i="6" s="1"/>
  <c r="O41" i="6"/>
  <c r="R41" i="6" s="1"/>
  <c r="O40" i="6"/>
  <c r="R40" i="6" s="1"/>
  <c r="O39" i="6"/>
  <c r="R39" i="6" s="1"/>
  <c r="N35" i="6"/>
  <c r="O35" i="6" s="1"/>
  <c r="R35" i="6" s="1"/>
  <c r="N34" i="6"/>
  <c r="O34" i="6" s="1"/>
  <c r="R34" i="6" s="1"/>
  <c r="N33" i="6"/>
  <c r="O33" i="6" s="1"/>
  <c r="R33" i="6" s="1"/>
  <c r="N32" i="6"/>
  <c r="O32" i="6" s="1"/>
  <c r="R32" i="6" s="1"/>
  <c r="N31" i="6"/>
  <c r="O31" i="6" s="1"/>
  <c r="R31" i="6" s="1"/>
  <c r="N30" i="6"/>
  <c r="O30" i="6" s="1"/>
  <c r="R30" i="6" s="1"/>
  <c r="N29" i="6"/>
  <c r="O29" i="6" s="1"/>
  <c r="R29" i="6" s="1"/>
  <c r="N28" i="6"/>
  <c r="O28" i="6" s="1"/>
  <c r="R28" i="6" s="1"/>
  <c r="N27" i="6"/>
  <c r="O27" i="6" s="1"/>
  <c r="R27" i="6" s="1"/>
  <c r="N26" i="6"/>
  <c r="O26" i="6" s="1"/>
  <c r="R26" i="6" s="1"/>
  <c r="N25" i="6"/>
  <c r="O25" i="6" s="1"/>
  <c r="R25" i="6" s="1"/>
  <c r="N24" i="6"/>
  <c r="O24" i="6" s="1"/>
  <c r="R24" i="6" s="1"/>
  <c r="N23" i="6"/>
  <c r="O23" i="6" s="1"/>
  <c r="R23" i="6" s="1"/>
  <c r="N22" i="6"/>
  <c r="O22" i="6" s="1"/>
  <c r="R22" i="6" s="1"/>
  <c r="N21" i="6"/>
  <c r="O21" i="6" s="1"/>
  <c r="R21" i="6" s="1"/>
  <c r="N17" i="6"/>
  <c r="O17" i="6" s="1"/>
  <c r="R17" i="6" s="1"/>
  <c r="N16" i="6"/>
  <c r="O16" i="6" s="1"/>
  <c r="R16" i="6" s="1"/>
  <c r="N15" i="6"/>
  <c r="O15" i="6" s="1"/>
  <c r="R15" i="6" s="1"/>
  <c r="N14" i="6"/>
  <c r="O14" i="6" s="1"/>
  <c r="R14" i="6" s="1"/>
  <c r="O66" i="6" l="1"/>
  <c r="R66" i="6" s="1"/>
  <c r="O65" i="6"/>
  <c r="R65" i="6" s="1"/>
  <c r="O67" i="6"/>
  <c r="R67" i="6" s="1"/>
  <c r="O64" i="6"/>
  <c r="R64" i="6" s="1"/>
  <c r="R61" i="6"/>
  <c r="R60" i="6"/>
  <c r="R59" i="6"/>
  <c r="R58" i="6"/>
  <c r="R57" i="6"/>
  <c r="R56" i="6"/>
  <c r="R63" i="6"/>
  <c r="R62" i="6"/>
  <c r="R54" i="6"/>
  <c r="R55" i="6"/>
  <c r="R52" i="6"/>
  <c r="R74" i="6"/>
  <c r="R18" i="6"/>
  <c r="R36" i="6"/>
  <c r="R49" i="6"/>
  <c r="R68" i="6" l="1"/>
  <c r="R75" i="6" l="1"/>
  <c r="S76" i="6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<sst xmlns="http://schemas.openxmlformats.org/spreadsheetml/2006/main" count="185" uniqueCount="142">
  <si>
    <t>単位計算</t>
  </si>
  <si>
    <t>1年目</t>
  </si>
  <si>
    <t>2年目</t>
  </si>
  <si>
    <t>3年目</t>
  </si>
  <si>
    <t>4年目</t>
  </si>
  <si>
    <t>5年目</t>
  </si>
  <si>
    <t>単位a</t>
  </si>
  <si>
    <t>参加数b</t>
  </si>
  <si>
    <t>a×b</t>
  </si>
  <si>
    <t>選択</t>
  </si>
  <si>
    <t>A2 参加一般</t>
  </si>
  <si>
    <t>企画運営15</t>
  </si>
  <si>
    <t>講義・演習の請負10</t>
  </si>
  <si>
    <t>ファシリテータ請負10</t>
  </si>
  <si>
    <t>事例論文執筆支援10</t>
  </si>
  <si>
    <t>『医療と保育』査読15</t>
  </si>
  <si>
    <t>E　成果発表</t>
  </si>
  <si>
    <t>計画（参加等の予定年度）と結果</t>
    <phoneticPr fontId="1"/>
  </si>
  <si>
    <t>参加</t>
    <rPh sb="0" eb="2">
      <t xml:space="preserve">サンカ </t>
    </rPh>
    <phoneticPr fontId="1"/>
  </si>
  <si>
    <t>研修会の名称</t>
    <rPh sb="0" eb="3">
      <t xml:space="preserve">ケンシュウカイノメイショウ </t>
    </rPh>
    <phoneticPr fontId="1"/>
  </si>
  <si>
    <t>A ﾌﾞﾛｯｸ研修会　選択必修</t>
    <phoneticPr fontId="1"/>
  </si>
  <si>
    <t>不参加</t>
    <rPh sb="0" eb="3">
      <t xml:space="preserve">フサンカ </t>
    </rPh>
    <phoneticPr fontId="1"/>
  </si>
  <si>
    <t>参加予定</t>
    <rPh sb="0" eb="2">
      <t xml:space="preserve">サンカ </t>
    </rPh>
    <rPh sb="2" eb="4">
      <t xml:space="preserve">ヨテイ </t>
    </rPh>
    <phoneticPr fontId="1"/>
  </si>
  <si>
    <t>参加予定なし</t>
    <rPh sb="0" eb="2">
      <t xml:space="preserve">サンカ </t>
    </rPh>
    <rPh sb="2" eb="4">
      <t xml:space="preserve">ヨテイ </t>
    </rPh>
    <phoneticPr fontId="1"/>
  </si>
  <si>
    <t>予定の有無</t>
    <rPh sb="0" eb="2">
      <t xml:space="preserve">ヨテイノ </t>
    </rPh>
    <rPh sb="3" eb="5">
      <t xml:space="preserve">ウム </t>
    </rPh>
    <phoneticPr fontId="1"/>
  </si>
  <si>
    <t>参加の有無</t>
    <rPh sb="0" eb="2">
      <t xml:space="preserve">サンカ </t>
    </rPh>
    <rPh sb="3" eb="5">
      <t xml:space="preserve">ウム </t>
    </rPh>
    <phoneticPr fontId="1"/>
  </si>
  <si>
    <t>自己研修イベント</t>
    <rPh sb="0" eb="4">
      <t xml:space="preserve">ジコケンシュウ </t>
    </rPh>
    <phoneticPr fontId="1"/>
  </si>
  <si>
    <t>ID</t>
    <phoneticPr fontId="1"/>
  </si>
  <si>
    <t>名前</t>
    <rPh sb="0" eb="2">
      <t xml:space="preserve">ナマエ </t>
    </rPh>
    <phoneticPr fontId="1"/>
  </si>
  <si>
    <t>期間</t>
    <rPh sb="0" eb="2">
      <t xml:space="preserve">キカｎ </t>
    </rPh>
    <phoneticPr fontId="1"/>
  </si>
  <si>
    <t>年</t>
    <rPh sb="0" eb="1">
      <t xml:space="preserve">ネｎ </t>
    </rPh>
    <phoneticPr fontId="1"/>
  </si>
  <si>
    <t>A1　参加一般</t>
    <rPh sb="3" eb="7">
      <t xml:space="preserve">サンカイッパン </t>
    </rPh>
    <phoneticPr fontId="1"/>
  </si>
  <si>
    <t>B　社会貢献</t>
    <phoneticPr fontId="1"/>
  </si>
  <si>
    <t>A1　必修及び選択必修（選択必修は，どちらかを必ず習得する）</t>
    <rPh sb="3" eb="5">
      <t xml:space="preserve">ヒッシュウウ </t>
    </rPh>
    <rPh sb="5" eb="6">
      <t xml:space="preserve">オヨビ </t>
    </rPh>
    <rPh sb="7" eb="11">
      <t xml:space="preserve">センタクヒッシュウ </t>
    </rPh>
    <rPh sb="12" eb="16">
      <t xml:space="preserve">センタクヒッシュウハ </t>
    </rPh>
    <rPh sb="23" eb="24">
      <t xml:space="preserve">カナラズ </t>
    </rPh>
    <rPh sb="25" eb="27">
      <t xml:space="preserve">シュウトクスル </t>
    </rPh>
    <phoneticPr fontId="1"/>
  </si>
  <si>
    <t>B　社会貢献の対象</t>
    <rPh sb="2" eb="6">
      <t xml:space="preserve">シャカイコウケンノ </t>
    </rPh>
    <rPh sb="7" eb="9">
      <t xml:space="preserve">タイショウ </t>
    </rPh>
    <phoneticPr fontId="1"/>
  </si>
  <si>
    <t>種別</t>
    <rPh sb="0" eb="2">
      <t xml:space="preserve">シュベツ </t>
    </rPh>
    <phoneticPr fontId="1"/>
  </si>
  <si>
    <t>職場内の研修会講師</t>
    <rPh sb="0" eb="2">
      <t xml:space="preserve">ショクバノ </t>
    </rPh>
    <rPh sb="2" eb="3">
      <t xml:space="preserve">ナイ </t>
    </rPh>
    <rPh sb="4" eb="6">
      <t xml:space="preserve">ケンシュウ </t>
    </rPh>
    <rPh sb="6" eb="7">
      <t xml:space="preserve">カイ </t>
    </rPh>
    <rPh sb="7" eb="9">
      <t xml:space="preserve">コウシ </t>
    </rPh>
    <phoneticPr fontId="1"/>
  </si>
  <si>
    <t>職場内の新人研修講師</t>
    <rPh sb="0" eb="3">
      <t xml:space="preserve">ショクバナイ </t>
    </rPh>
    <rPh sb="4" eb="6">
      <t xml:space="preserve">シンジン </t>
    </rPh>
    <rPh sb="6" eb="8">
      <t xml:space="preserve">ケンシュウ </t>
    </rPh>
    <rPh sb="8" eb="10">
      <t xml:space="preserve">コウシ </t>
    </rPh>
    <phoneticPr fontId="1"/>
  </si>
  <si>
    <t>職場内の研究会等の発表者</t>
    <rPh sb="0" eb="3">
      <t xml:space="preserve">ショクバナイ </t>
    </rPh>
    <rPh sb="4" eb="11">
      <t xml:space="preserve">ケンキュウハッピョウ </t>
    </rPh>
    <rPh sb="11" eb="12">
      <t xml:space="preserve">シャ </t>
    </rPh>
    <phoneticPr fontId="1"/>
  </si>
  <si>
    <t>職場・部署又は団体名</t>
    <rPh sb="0" eb="2">
      <t xml:space="preserve">ショクバメイ </t>
    </rPh>
    <rPh sb="3" eb="5">
      <t xml:space="preserve">ブショ </t>
    </rPh>
    <rPh sb="5" eb="6">
      <t xml:space="preserve">マタハ </t>
    </rPh>
    <rPh sb="7" eb="10">
      <t xml:space="preserve">ダンタイメイ </t>
    </rPh>
    <phoneticPr fontId="1"/>
  </si>
  <si>
    <t>他団体企画招待講演</t>
    <rPh sb="0" eb="3">
      <t xml:space="preserve">タダンタイ </t>
    </rPh>
    <rPh sb="3" eb="5">
      <t xml:space="preserve">キカク </t>
    </rPh>
    <rPh sb="5" eb="9">
      <t xml:space="preserve">ショウタイコウエｎ </t>
    </rPh>
    <phoneticPr fontId="1"/>
  </si>
  <si>
    <t>他団体企画シンポジスト</t>
    <rPh sb="0" eb="1">
      <t xml:space="preserve">タダンタイキカク </t>
    </rPh>
    <phoneticPr fontId="1"/>
  </si>
  <si>
    <t>役割</t>
    <rPh sb="0" eb="2">
      <t xml:space="preserve">ヤクワリ </t>
    </rPh>
    <phoneticPr fontId="1"/>
  </si>
  <si>
    <t>テーマ又は実施内容と実施時間</t>
    <rPh sb="3" eb="4">
      <t xml:space="preserve">マタハ </t>
    </rPh>
    <rPh sb="5" eb="9">
      <t xml:space="preserve">ジッシナイヨウ </t>
    </rPh>
    <rPh sb="10" eb="14">
      <t xml:space="preserve">ジッシジカン </t>
    </rPh>
    <phoneticPr fontId="1"/>
  </si>
  <si>
    <t>他団体企画座長</t>
    <rPh sb="0" eb="5">
      <t xml:space="preserve">タダンタイキカク </t>
    </rPh>
    <rPh sb="5" eb="7">
      <t xml:space="preserve">ザチョウ </t>
    </rPh>
    <phoneticPr fontId="1"/>
  </si>
  <si>
    <t>他団体企画ﾌｧｼﾘﾃｰﾀｰ</t>
    <rPh sb="0" eb="5">
      <t xml:space="preserve">タダンタイキカク </t>
    </rPh>
    <phoneticPr fontId="1"/>
  </si>
  <si>
    <t>保育士養成施設での講義</t>
    <rPh sb="0" eb="7">
      <t xml:space="preserve">ホイクシヨウセイシセツデノ </t>
    </rPh>
    <rPh sb="9" eb="11">
      <t xml:space="preserve">コウギ </t>
    </rPh>
    <phoneticPr fontId="1"/>
  </si>
  <si>
    <t>年月日（曜日）</t>
    <rPh sb="0" eb="3">
      <t xml:space="preserve">ネンガッピ </t>
    </rPh>
    <rPh sb="4" eb="6">
      <t xml:space="preserve">ヨウビ </t>
    </rPh>
    <phoneticPr fontId="1"/>
  </si>
  <si>
    <t>その他</t>
    <phoneticPr fontId="1"/>
  </si>
  <si>
    <t>実施</t>
    <rPh sb="0" eb="2">
      <t xml:space="preserve">ジッシ </t>
    </rPh>
    <phoneticPr fontId="1"/>
  </si>
  <si>
    <t>実施有無</t>
    <rPh sb="0" eb="2">
      <t xml:space="preserve">ジッシ </t>
    </rPh>
    <rPh sb="2" eb="4">
      <t xml:space="preserve">ウム </t>
    </rPh>
    <phoneticPr fontId="1"/>
  </si>
  <si>
    <t>単位a</t>
    <rPh sb="0" eb="2">
      <t xml:space="preserve">タンイ </t>
    </rPh>
    <phoneticPr fontId="1"/>
  </si>
  <si>
    <t>a×b</t>
    <phoneticPr fontId="1"/>
  </si>
  <si>
    <t>なし</t>
    <phoneticPr fontId="1"/>
  </si>
  <si>
    <t>就任年次を選択　→</t>
    <rPh sb="0" eb="2">
      <t xml:space="preserve">シュウニン </t>
    </rPh>
    <rPh sb="2" eb="4">
      <t xml:space="preserve">ネンジヲ </t>
    </rPh>
    <rPh sb="5" eb="7">
      <t xml:space="preserve">センタク </t>
    </rPh>
    <phoneticPr fontId="1"/>
  </si>
  <si>
    <t>C　プロジェクト企画運営①</t>
    <rPh sb="10" eb="12">
      <t xml:space="preserve">ウンエイ </t>
    </rPh>
    <phoneticPr fontId="1"/>
  </si>
  <si>
    <t>学術集会</t>
    <rPh sb="0" eb="4">
      <t xml:space="preserve">ガクジュツシュウカイ </t>
    </rPh>
    <phoneticPr fontId="1"/>
  </si>
  <si>
    <t>スキルアップ研修会</t>
    <phoneticPr fontId="1"/>
  </si>
  <si>
    <t>全国研修会</t>
    <rPh sb="0" eb="5">
      <t xml:space="preserve">ゼンコクケンシュウカイ </t>
    </rPh>
    <phoneticPr fontId="1"/>
  </si>
  <si>
    <t>資格認定関連研修会</t>
    <rPh sb="0" eb="4">
      <t xml:space="preserve">シカクニンテイ </t>
    </rPh>
    <rPh sb="4" eb="6">
      <t xml:space="preserve">カンレン </t>
    </rPh>
    <rPh sb="6" eb="9">
      <t xml:space="preserve">ケンシュウカイ </t>
    </rPh>
    <phoneticPr fontId="1"/>
  </si>
  <si>
    <t>事例研究論文口頭試問副査</t>
    <rPh sb="0" eb="6">
      <t>ジレイ</t>
    </rPh>
    <rPh sb="6" eb="7">
      <t xml:space="preserve">コウトウシモｎ </t>
    </rPh>
    <rPh sb="10" eb="12">
      <t xml:space="preserve">フクサ </t>
    </rPh>
    <phoneticPr fontId="1"/>
  </si>
  <si>
    <t>学術集会</t>
    <rPh sb="0" eb="1">
      <t xml:space="preserve">ガクジュツシュウカイ </t>
    </rPh>
    <phoneticPr fontId="1"/>
  </si>
  <si>
    <t>運営委員</t>
    <rPh sb="0" eb="4">
      <t xml:space="preserve">ウンエイイイン </t>
    </rPh>
    <phoneticPr fontId="1"/>
  </si>
  <si>
    <t>スキルアップ研修会</t>
    <rPh sb="0" eb="3">
      <t xml:space="preserve">スキルアップケンシュウカイ </t>
    </rPh>
    <phoneticPr fontId="1"/>
  </si>
  <si>
    <t>全国研修会</t>
    <rPh sb="0" eb="1">
      <t xml:space="preserve">ゼンコクケンシュウカイ </t>
    </rPh>
    <phoneticPr fontId="1"/>
  </si>
  <si>
    <t>運営委員</t>
    <rPh sb="0" eb="1">
      <t xml:space="preserve">ウンエイイイｎ </t>
    </rPh>
    <phoneticPr fontId="1"/>
  </si>
  <si>
    <t>講演・シンポジスト等請負</t>
    <rPh sb="0" eb="2">
      <t xml:space="preserve">コウエｎ </t>
    </rPh>
    <rPh sb="9" eb="10">
      <t xml:space="preserve">トウ </t>
    </rPh>
    <rPh sb="10" eb="12">
      <t xml:space="preserve">ウケオイ </t>
    </rPh>
    <phoneticPr fontId="1"/>
  </si>
  <si>
    <t>講師・ファシリテーター等請負</t>
    <rPh sb="0" eb="2">
      <t xml:space="preserve">コウシ </t>
    </rPh>
    <rPh sb="11" eb="12">
      <t xml:space="preserve">トウ </t>
    </rPh>
    <rPh sb="12" eb="14">
      <t xml:space="preserve">ウケオイ </t>
    </rPh>
    <phoneticPr fontId="1"/>
  </si>
  <si>
    <t>ブロック研修会</t>
    <phoneticPr fontId="1"/>
  </si>
  <si>
    <t>ブロック研修会</t>
    <rPh sb="0" eb="3">
      <t>ブロ</t>
    </rPh>
    <phoneticPr fontId="1"/>
  </si>
  <si>
    <t>基礎課程・資格認定課程</t>
    <rPh sb="0" eb="4">
      <t xml:space="preserve">キソカテイ </t>
    </rPh>
    <rPh sb="5" eb="11">
      <t xml:space="preserve">シカクニンテイカテイ </t>
    </rPh>
    <phoneticPr fontId="1"/>
  </si>
  <si>
    <t>運営担当者</t>
    <rPh sb="0" eb="5">
      <t xml:space="preserve">ウンエイタントウシャ </t>
    </rPh>
    <phoneticPr fontId="1"/>
  </si>
  <si>
    <t>基礎課程・資格認定課程</t>
    <rPh sb="0" eb="1">
      <t>キソ</t>
    </rPh>
    <phoneticPr fontId="1"/>
  </si>
  <si>
    <t>演題（口演，ポスター）筆頭</t>
    <rPh sb="0" eb="2">
      <t xml:space="preserve">イッパンエンダイ </t>
    </rPh>
    <rPh sb="3" eb="5">
      <t xml:space="preserve">コウエン </t>
    </rPh>
    <rPh sb="11" eb="13">
      <t xml:space="preserve">ヒットウ </t>
    </rPh>
    <phoneticPr fontId="1"/>
  </si>
  <si>
    <t>原著論文・総説</t>
    <rPh sb="0" eb="2">
      <t xml:space="preserve">ゲンチョ </t>
    </rPh>
    <rPh sb="2" eb="4">
      <t xml:space="preserve">ロンブン </t>
    </rPh>
    <rPh sb="5" eb="7">
      <t xml:space="preserve">ソウセツ </t>
    </rPh>
    <phoneticPr fontId="1"/>
  </si>
  <si>
    <t>学会一般演題発表</t>
    <rPh sb="0" eb="2">
      <t xml:space="preserve">ガッカイ </t>
    </rPh>
    <rPh sb="2" eb="6">
      <t xml:space="preserve">イッパンエンダイ </t>
    </rPh>
    <rPh sb="6" eb="8">
      <t xml:space="preserve">ハッピョウ </t>
    </rPh>
    <phoneticPr fontId="1"/>
  </si>
  <si>
    <t>投稿論文</t>
    <rPh sb="0" eb="4">
      <t xml:space="preserve">トウコウロンブｎ </t>
    </rPh>
    <phoneticPr fontId="1"/>
  </si>
  <si>
    <t>投稿論文</t>
    <rPh sb="0" eb="1">
      <t xml:space="preserve">トウコウロンブｎ </t>
    </rPh>
    <phoneticPr fontId="1"/>
  </si>
  <si>
    <t>解説</t>
    <rPh sb="0" eb="2">
      <t xml:space="preserve">カイセツ </t>
    </rPh>
    <phoneticPr fontId="1"/>
  </si>
  <si>
    <t>専門書</t>
    <rPh sb="0" eb="3">
      <t xml:space="preserve">センモンショ </t>
    </rPh>
    <phoneticPr fontId="1"/>
  </si>
  <si>
    <t>あり</t>
    <phoneticPr fontId="1"/>
  </si>
  <si>
    <t>実施の有無（年度毎に記入）</t>
    <rPh sb="0" eb="2">
      <t xml:space="preserve">ジッシノウム </t>
    </rPh>
    <rPh sb="6" eb="9">
      <t xml:space="preserve">ネンドゴトニ </t>
    </rPh>
    <rPh sb="10" eb="12">
      <t xml:space="preserve">キニュウ </t>
    </rPh>
    <phoneticPr fontId="1"/>
  </si>
  <si>
    <t>役割</t>
    <rPh sb="0" eb="1">
      <t xml:space="preserve">ヤクワリ </t>
    </rPh>
    <phoneticPr fontId="1"/>
  </si>
  <si>
    <t>学会のお仕事①</t>
    <rPh sb="0" eb="2">
      <t xml:space="preserve">ガッカイノオシゴト </t>
    </rPh>
    <phoneticPr fontId="1"/>
  </si>
  <si>
    <t>学会のお仕事②</t>
    <rPh sb="0" eb="2">
      <t xml:space="preserve">ガッカイノ </t>
    </rPh>
    <rPh sb="4" eb="6">
      <t xml:space="preserve">シゴト </t>
    </rPh>
    <phoneticPr fontId="1"/>
  </si>
  <si>
    <t>合計　80以上（Ａ１のみで35単位以上，　Ａ２，Ｂ，Ｃ，Ｅの合計が20単位以上）</t>
    <rPh sb="30" eb="32">
      <t xml:space="preserve">ゴウケイ </t>
    </rPh>
    <phoneticPr fontId="1"/>
  </si>
  <si>
    <t>○　書き方　ピンクの空白部分はプルダウンで選択すること　白の空白は文字・数字等で示すこと　欄が不足する場合は，別紙に，本用紙の書式を参考にして必要事項を記入すること</t>
    <rPh sb="2" eb="3">
      <t xml:space="preserve">カキカタ </t>
    </rPh>
    <rPh sb="10" eb="14">
      <t xml:space="preserve">クウハクブブンハ </t>
    </rPh>
    <rPh sb="21" eb="23">
      <t xml:space="preserve">センタクスルコト </t>
    </rPh>
    <rPh sb="28" eb="29">
      <t xml:space="preserve">シロノ </t>
    </rPh>
    <rPh sb="30" eb="32">
      <t xml:space="preserve">クウハクハ </t>
    </rPh>
    <rPh sb="33" eb="35">
      <t xml:space="preserve">モジ </t>
    </rPh>
    <rPh sb="36" eb="38">
      <t xml:space="preserve">スウジ </t>
    </rPh>
    <rPh sb="38" eb="39">
      <t xml:space="preserve">トウデ </t>
    </rPh>
    <rPh sb="40" eb="41">
      <t xml:space="preserve">シメスコト </t>
    </rPh>
    <rPh sb="45" eb="46">
      <t xml:space="preserve">ランガ </t>
    </rPh>
    <rPh sb="55" eb="57">
      <t xml:space="preserve">ベッシニ </t>
    </rPh>
    <rPh sb="59" eb="60">
      <t xml:space="preserve">ホン </t>
    </rPh>
    <rPh sb="60" eb="62">
      <t xml:space="preserve">ヨウシノ </t>
    </rPh>
    <rPh sb="63" eb="65">
      <t xml:space="preserve">ショシキヲ </t>
    </rPh>
    <rPh sb="66" eb="68">
      <t xml:space="preserve">サンコウニシテ </t>
    </rPh>
    <rPh sb="71" eb="75">
      <t xml:space="preserve">ヒツヨウジコウヲ </t>
    </rPh>
    <rPh sb="76" eb="78">
      <t xml:space="preserve">キニュウスル </t>
    </rPh>
    <phoneticPr fontId="1"/>
  </si>
  <si>
    <t>○　最終年度は書類提出〆切前までの業績とするが，必修について，当学会の都合で〆切りを過ぎて開催される場合は，参加見込みで記入し，後日参加証を提出する。論文は締め切り日前の日付で受理証明があればよい。</t>
    <rPh sb="2" eb="6">
      <t xml:space="preserve">サイシュウネンドハ </t>
    </rPh>
    <rPh sb="7" eb="11">
      <t xml:space="preserve">ショルイテイシュツシメキリ </t>
    </rPh>
    <rPh sb="13" eb="14">
      <t xml:space="preserve">マエマデノ </t>
    </rPh>
    <rPh sb="17" eb="19">
      <t xml:space="preserve">ギョウセキ </t>
    </rPh>
    <rPh sb="24" eb="26">
      <t xml:space="preserve">ヒッシュウ </t>
    </rPh>
    <rPh sb="31" eb="34">
      <t xml:space="preserve">トウガッカイノ </t>
    </rPh>
    <rPh sb="35" eb="37">
      <t xml:space="preserve">ツゴウデ </t>
    </rPh>
    <rPh sb="42" eb="43">
      <t xml:space="preserve">スギテ </t>
    </rPh>
    <rPh sb="45" eb="47">
      <t xml:space="preserve">カイサイサレルバアイハ </t>
    </rPh>
    <rPh sb="54" eb="58">
      <t xml:space="preserve">サンカミコミデ </t>
    </rPh>
    <rPh sb="60" eb="62">
      <t xml:space="preserve">キニュウシ </t>
    </rPh>
    <rPh sb="64" eb="66">
      <t xml:space="preserve">ゴジツ </t>
    </rPh>
    <rPh sb="66" eb="69">
      <t xml:space="preserve">サンカショウヲ </t>
    </rPh>
    <rPh sb="70" eb="72">
      <t xml:space="preserve">テイシュツスル </t>
    </rPh>
    <rPh sb="75" eb="77">
      <t xml:space="preserve">ロンブンッハ </t>
    </rPh>
    <rPh sb="78" eb="79">
      <t xml:space="preserve">シメキリビマエノ </t>
    </rPh>
    <rPh sb="85" eb="87">
      <t xml:space="preserve">ヒヅケデ </t>
    </rPh>
    <rPh sb="88" eb="92">
      <t xml:space="preserve">ジュリショウメイ </t>
    </rPh>
    <phoneticPr fontId="1"/>
  </si>
  <si>
    <t>A 学術集会参加 15単位は必修</t>
    <phoneticPr fontId="1"/>
  </si>
  <si>
    <t>A ｽｷﾙｱｯﾌﾟ研修会 10単位は必修</t>
    <phoneticPr fontId="1"/>
  </si>
  <si>
    <t>A 全国研修会　選択必修</t>
    <phoneticPr fontId="1"/>
  </si>
  <si>
    <t>A2　指定された学会の学術集会・研修会等名称</t>
    <rPh sb="8" eb="10">
      <t>ガッカイ</t>
    </rPh>
    <rPh sb="11" eb="15">
      <t>ガクジュテゥ</t>
    </rPh>
    <rPh sb="16" eb="19">
      <t xml:space="preserve">ケンシュウカイ </t>
    </rPh>
    <phoneticPr fontId="1"/>
  </si>
  <si>
    <t>更新手続き
使用指定</t>
    <rPh sb="0" eb="4">
      <t>コウシn</t>
    </rPh>
    <rPh sb="6" eb="8">
      <t>シヨウタn</t>
    </rPh>
    <rPh sb="8" eb="10">
      <t xml:space="preserve">シテイクト </t>
    </rPh>
    <phoneticPr fontId="1"/>
  </si>
  <si>
    <t>指定する</t>
    <rPh sb="0" eb="2">
      <t>シテイ</t>
    </rPh>
    <phoneticPr fontId="1"/>
  </si>
  <si>
    <t>指定する</t>
    <rPh sb="0" eb="1">
      <t>シテイ</t>
    </rPh>
    <phoneticPr fontId="1"/>
  </si>
  <si>
    <t>指定しない</t>
    <rPh sb="0" eb="1">
      <t>シテイ</t>
    </rPh>
    <phoneticPr fontId="1"/>
  </si>
  <si>
    <t>指定した場合資料番号</t>
    <rPh sb="0" eb="2">
      <t>シテイ</t>
    </rPh>
    <rPh sb="6" eb="8">
      <t>シリョウ</t>
    </rPh>
    <rPh sb="8" eb="10">
      <t>バンゴウ</t>
    </rPh>
    <phoneticPr fontId="1"/>
  </si>
  <si>
    <t>資格取得</t>
    <rPh sb="0" eb="4">
      <t>シカク</t>
    </rPh>
    <phoneticPr fontId="1"/>
  </si>
  <si>
    <t>1年目</t>
    <phoneticPr fontId="1"/>
  </si>
  <si>
    <t>ラダーC</t>
    <phoneticPr fontId="1"/>
  </si>
  <si>
    <t>更新審査</t>
    <rPh sb="0" eb="4">
      <t>🆙シンサ</t>
    </rPh>
    <phoneticPr fontId="1"/>
  </si>
  <si>
    <t>5年目</t>
    <phoneticPr fontId="1"/>
  </si>
  <si>
    <t>更新審査</t>
    <rPh sb="0" eb="4">
      <t>コウシn</t>
    </rPh>
    <phoneticPr fontId="1"/>
  </si>
  <si>
    <t>10年目</t>
    <phoneticPr fontId="1"/>
  </si>
  <si>
    <t>更新審査</t>
    <rPh sb="0" eb="4">
      <t>コウシンス</t>
    </rPh>
    <phoneticPr fontId="1"/>
  </si>
  <si>
    <t>15年目</t>
    <phoneticPr fontId="1"/>
  </si>
  <si>
    <t>20年目以後</t>
    <rPh sb="4" eb="6">
      <t>20ネn</t>
    </rPh>
    <phoneticPr fontId="1"/>
  </si>
  <si>
    <t>更新用単位</t>
    <rPh sb="0" eb="3">
      <t>コウシn</t>
    </rPh>
    <rPh sb="3" eb="5">
      <t>タンイ</t>
    </rPh>
    <phoneticPr fontId="1"/>
  </si>
  <si>
    <t>35以上</t>
    <rPh sb="2" eb="4">
      <t>イジョウ</t>
    </rPh>
    <phoneticPr fontId="1"/>
  </si>
  <si>
    <t>合格で
ラダーD</t>
    <rPh sb="0" eb="2">
      <t>ゴウカク</t>
    </rPh>
    <phoneticPr fontId="1"/>
  </si>
  <si>
    <t>合格で
ラダーC
修了レベル</t>
    <rPh sb="0" eb="2">
      <t>ゴウカク</t>
    </rPh>
    <rPh sb="7" eb="9">
      <t>シュウリョウ</t>
    </rPh>
    <phoneticPr fontId="1"/>
  </si>
  <si>
    <t>基準C</t>
    <rPh sb="0" eb="2">
      <t>キジュn</t>
    </rPh>
    <phoneticPr fontId="1"/>
  </si>
  <si>
    <t>基準D</t>
    <rPh sb="0" eb="2">
      <t>キジュn</t>
    </rPh>
    <phoneticPr fontId="1"/>
  </si>
  <si>
    <t>合格で
ラダーD
修了レベル</t>
    <rPh sb="0" eb="2">
      <t>ゴウカク</t>
    </rPh>
    <rPh sb="8" eb="10">
      <t>シュウリョウ</t>
    </rPh>
    <phoneticPr fontId="1"/>
  </si>
  <si>
    <t>企画委員</t>
    <rPh sb="0" eb="2">
      <t xml:space="preserve">キカクイイン </t>
    </rPh>
    <rPh sb="2" eb="4">
      <t>イイn</t>
    </rPh>
    <phoneticPr fontId="1"/>
  </si>
  <si>
    <t>自動計算</t>
    <rPh sb="0" eb="4">
      <t>ジドウ</t>
    </rPh>
    <phoneticPr fontId="1"/>
  </si>
  <si>
    <t>実施年数</t>
    <rPh sb="0" eb="1">
      <t>ジッセィ</t>
    </rPh>
    <phoneticPr fontId="1"/>
  </si>
  <si>
    <t>必修・選択必修</t>
    <rPh sb="0" eb="2">
      <t>ヒッシュウ</t>
    </rPh>
    <rPh sb="3" eb="7">
      <t>センタク</t>
    </rPh>
    <phoneticPr fontId="1"/>
  </si>
  <si>
    <t>小計</t>
    <rPh sb="0" eb="2">
      <t>ショウケイ</t>
    </rPh>
    <phoneticPr fontId="1"/>
  </si>
  <si>
    <t>小計</t>
    <rPh sb="0" eb="1">
      <t>ショウケイ</t>
    </rPh>
    <phoneticPr fontId="1"/>
  </si>
  <si>
    <t>選択合計 20以上</t>
    <rPh sb="0" eb="2">
      <t>センタク</t>
    </rPh>
    <rPh sb="2" eb="4">
      <t>ゴウケイ</t>
    </rPh>
    <rPh sb="7" eb="9">
      <t>イジョウ</t>
    </rPh>
    <phoneticPr fontId="1"/>
  </si>
  <si>
    <t>総計</t>
    <rPh sb="0" eb="2">
      <t>ソウケ</t>
    </rPh>
    <phoneticPr fontId="1"/>
  </si>
  <si>
    <t>総計
最下部</t>
    <rPh sb="0" eb="1">
      <t xml:space="preserve">ソウ </t>
    </rPh>
    <phoneticPr fontId="1"/>
  </si>
  <si>
    <t>使用指定</t>
    <rPh sb="0" eb="4">
      <t>シヨウ</t>
    </rPh>
    <phoneticPr fontId="1"/>
  </si>
  <si>
    <t>資料番号</t>
    <rPh sb="0" eb="1">
      <t>シリョウ</t>
    </rPh>
    <phoneticPr fontId="1"/>
  </si>
  <si>
    <t>更新用単位</t>
    <rPh sb="0" eb="5">
      <t>コウシn</t>
    </rPh>
    <phoneticPr fontId="1"/>
  </si>
  <si>
    <t>一般社団法人 日本医療保育学会認定 医療保育専門士　2027年度更新のための単位取得計画及び更新手続き用単位計算表（予定は必ずしも書かなくても構いません）</t>
    <rPh sb="0" eb="6">
      <t xml:space="preserve">イッパンシャダンホウジン </t>
    </rPh>
    <rPh sb="7" eb="15">
      <t>ニホn</t>
    </rPh>
    <rPh sb="15" eb="17">
      <t>ニンテイ</t>
    </rPh>
    <rPh sb="18" eb="25">
      <t xml:space="preserve">イリョウホイクセンモンシ </t>
    </rPh>
    <rPh sb="32" eb="40">
      <t xml:space="preserve">コウシンタンイ </t>
    </rPh>
    <rPh sb="40" eb="44">
      <t>シュトク</t>
    </rPh>
    <rPh sb="44" eb="45">
      <t>オヨビ</t>
    </rPh>
    <rPh sb="46" eb="50">
      <t>コウシn</t>
    </rPh>
    <rPh sb="51" eb="52">
      <t xml:space="preserve">ヨウ </t>
    </rPh>
    <rPh sb="52" eb="54">
      <t>タンイ</t>
    </rPh>
    <rPh sb="54" eb="57">
      <t xml:space="preserve">ケイサンヒョウ </t>
    </rPh>
    <rPh sb="58" eb="60">
      <t>ヨテイ</t>
    </rPh>
    <rPh sb="61" eb="62">
      <t>カナラズ</t>
    </rPh>
    <rPh sb="65" eb="66">
      <t>カカナ</t>
    </rPh>
    <rPh sb="71" eb="72">
      <t>カマイマセ</t>
    </rPh>
    <phoneticPr fontId="1"/>
  </si>
  <si>
    <t>役員・委員</t>
    <rPh sb="0" eb="2">
      <t>ヤク</t>
    </rPh>
    <rPh sb="3" eb="5">
      <t>イイn</t>
    </rPh>
    <phoneticPr fontId="1"/>
  </si>
  <si>
    <t>役員（理事・代議員）・委員(学術集会企画委員除く)</t>
    <rPh sb="0" eb="2">
      <t>ヤク</t>
    </rPh>
    <rPh sb="3" eb="5">
      <t>リジ</t>
    </rPh>
    <rPh sb="6" eb="9">
      <t>ダイギ</t>
    </rPh>
    <rPh sb="11" eb="13">
      <t>イイン</t>
    </rPh>
    <rPh sb="14" eb="18">
      <t>ガクジュテゥ</t>
    </rPh>
    <rPh sb="18" eb="22">
      <t>キカク</t>
    </rPh>
    <rPh sb="22" eb="23">
      <t>ノゾク</t>
    </rPh>
    <phoneticPr fontId="1"/>
  </si>
  <si>
    <t>から</t>
    <phoneticPr fontId="1"/>
  </si>
  <si>
    <t>1期の単位</t>
    <rPh sb="1" eb="2">
      <t xml:space="preserve">キ </t>
    </rPh>
    <rPh sb="3" eb="5">
      <t>タンイ</t>
    </rPh>
    <phoneticPr fontId="1"/>
  </si>
  <si>
    <t>学術集会企画委員を除き，当学会の各種委員として活動した場合，2年で1期と換算。上限，１期5単位まで認める</t>
    <rPh sb="39" eb="41">
      <t>ジョウゲ</t>
    </rPh>
    <rPh sb="49" eb="50">
      <t>ミトメ</t>
    </rPh>
    <phoneticPr fontId="1"/>
  </si>
  <si>
    <t>＊更新では，基準単位数をクリアすれば良いので，必須，選択別の下限を超えることと，合計80単位以上で基準をクリアします。それに必要な項目を選び「更新手続き使用単位」のセルのプルダウンから「使用」を選ぶと，「更新用単位」に数字が反映します。
　この「更新用単位」を証明する資料のみ，連番をつけてご提出ください。なお，「役員・委員」は加算の上限があり，3年以上でも2年１期5単位までになります。</t>
    <rPh sb="1" eb="3">
      <t>コウシn</t>
    </rPh>
    <rPh sb="6" eb="10">
      <t>キジュn</t>
    </rPh>
    <rPh sb="10" eb="11">
      <t>スウ</t>
    </rPh>
    <rPh sb="18" eb="19">
      <t>ヨイン</t>
    </rPh>
    <rPh sb="23" eb="25">
      <t>ヒッス</t>
    </rPh>
    <rPh sb="26" eb="28">
      <t>センタク</t>
    </rPh>
    <rPh sb="28" eb="29">
      <t>b</t>
    </rPh>
    <rPh sb="30" eb="32">
      <t>カゲn</t>
    </rPh>
    <rPh sb="33" eb="34">
      <t>コエル</t>
    </rPh>
    <rPh sb="40" eb="42">
      <t>ゴウケイ</t>
    </rPh>
    <rPh sb="46" eb="48">
      <t>イジョウデ</t>
    </rPh>
    <rPh sb="49" eb="51">
      <t>キジュn</t>
    </rPh>
    <rPh sb="62" eb="64">
      <t>ヒツヨウ</t>
    </rPh>
    <rPh sb="65" eb="67">
      <t>コウモク</t>
    </rPh>
    <rPh sb="68" eb="69">
      <t>エラビ</t>
    </rPh>
    <rPh sb="71" eb="75">
      <t>コウシn</t>
    </rPh>
    <rPh sb="76" eb="78">
      <t xml:space="preserve">シヨウ </t>
    </rPh>
    <rPh sb="93" eb="95">
      <t>シヨウ</t>
    </rPh>
    <rPh sb="97" eb="98">
      <t>エラブ</t>
    </rPh>
    <rPh sb="102" eb="107">
      <t>コウシn</t>
    </rPh>
    <rPh sb="109" eb="111">
      <t>スウ</t>
    </rPh>
    <rPh sb="112" eb="114">
      <t>ハンエイ</t>
    </rPh>
    <rPh sb="123" eb="128">
      <t>コウシn</t>
    </rPh>
    <rPh sb="130" eb="131">
      <t>ショウメイ</t>
    </rPh>
    <rPh sb="133" eb="135">
      <t>シリョウ</t>
    </rPh>
    <rPh sb="138" eb="142">
      <t>バンゴウヲテ</t>
    </rPh>
    <rPh sb="152" eb="158">
      <t>ヤク</t>
    </rPh>
    <rPh sb="159" eb="161">
      <t>イイn</t>
    </rPh>
    <rPh sb="163" eb="165">
      <t>カサンン</t>
    </rPh>
    <rPh sb="166" eb="168">
      <t>ジョウ</t>
    </rPh>
    <phoneticPr fontId="1"/>
  </si>
  <si>
    <t>事例研究論文</t>
    <rPh sb="0" eb="6">
      <t>ジレイ</t>
    </rPh>
    <phoneticPr fontId="1"/>
  </si>
  <si>
    <t>事例研究論文</t>
    <rPh sb="0" eb="1">
      <t>ジレイ</t>
    </rPh>
    <phoneticPr fontId="1"/>
  </si>
  <si>
    <t>口頭試問（主査）</t>
    <rPh sb="0" eb="4">
      <t>コウトウシモn</t>
    </rPh>
    <rPh sb="5" eb="7">
      <t xml:space="preserve">シュサ） </t>
    </rPh>
    <phoneticPr fontId="1"/>
  </si>
  <si>
    <t>口頭試問（副査）</t>
    <rPh sb="0" eb="1">
      <t>コウトウシモn</t>
    </rPh>
    <rPh sb="4" eb="5">
      <t>（</t>
    </rPh>
    <rPh sb="5" eb="7">
      <t xml:space="preserve">フクサ </t>
    </rPh>
    <phoneticPr fontId="1"/>
  </si>
  <si>
    <t>『医療と保育』</t>
    <rPh sb="1" eb="3">
      <t>イリョウテ</t>
    </rPh>
    <phoneticPr fontId="1"/>
  </si>
  <si>
    <t>査読者</t>
    <rPh sb="0" eb="3">
      <t>サド</t>
    </rPh>
    <phoneticPr fontId="1"/>
  </si>
  <si>
    <t>執筆指導者・執筆支援者</t>
    <rPh sb="0" eb="2">
      <t>シッピテゥ</t>
    </rPh>
    <rPh sb="2" eb="5">
      <t>シドウ</t>
    </rPh>
    <rPh sb="6" eb="8">
      <t>シッピテゥ</t>
    </rPh>
    <rPh sb="8" eb="11">
      <t>シエンシャ</t>
    </rPh>
    <phoneticPr fontId="1"/>
  </si>
  <si>
    <r>
      <rPr>
        <b/>
        <sz val="12"/>
        <color theme="1"/>
        <rFont val="ＭＳ Ｐゴシック"/>
        <family val="2"/>
        <charset val="128"/>
      </rPr>
      <t>ラダーと更新時期の模式図</t>
    </r>
    <r>
      <rPr>
        <sz val="12"/>
        <color theme="1"/>
        <rFont val="ＭＳ Ｐゴシック"/>
        <family val="2"/>
        <charset val="128"/>
      </rPr>
      <t xml:space="preserve">
更新は原則5年ごと。資格取得時は「ラダーC」として学び5年後「ラダーC修了」のため「ラダーC修了レベル」基準で受審。この基準で2回合格すれば「ラダーD」としての学びが始まる。5年後に「ラダーD修了レベル」基準で受審。以後は5同レベルで5年更新</t>
    </r>
    <rPh sb="4" eb="8">
      <t>コウシn</t>
    </rPh>
    <rPh sb="9" eb="12">
      <t xml:space="preserve">モシキズ </t>
    </rPh>
    <rPh sb="13" eb="14">
      <t>コウシn</t>
    </rPh>
    <rPh sb="15" eb="17">
      <t>ゲンソク</t>
    </rPh>
    <rPh sb="22" eb="27">
      <t>シカク</t>
    </rPh>
    <rPh sb="37" eb="38">
      <t>マナブ</t>
    </rPh>
    <rPh sb="47" eb="49">
      <t>シュウリョウ</t>
    </rPh>
    <rPh sb="58" eb="60">
      <t>シュウリョウ</t>
    </rPh>
    <rPh sb="64" eb="66">
      <t>キジュn</t>
    </rPh>
    <rPh sb="67" eb="69">
      <t>ジュシn</t>
    </rPh>
    <rPh sb="72" eb="74">
      <t>キジュn</t>
    </rPh>
    <rPh sb="77" eb="79">
      <t>ゴウカク</t>
    </rPh>
    <rPh sb="92" eb="93">
      <t>マナビ</t>
    </rPh>
    <rPh sb="108" eb="110">
      <t>シュウリョウ</t>
    </rPh>
    <rPh sb="114" eb="116">
      <t>シンサキジュn</t>
    </rPh>
    <rPh sb="117" eb="119">
      <t xml:space="preserve">ジュシン </t>
    </rPh>
    <rPh sb="120" eb="122">
      <t>イゴ</t>
    </rPh>
    <rPh sb="124" eb="125">
      <t>ドウレベ</t>
    </rPh>
    <rPh sb="131" eb="133">
      <t>コウシn</t>
    </rPh>
    <phoneticPr fontId="1"/>
  </si>
  <si>
    <t>分担執筆</t>
    <rPh sb="0" eb="4">
      <t xml:space="preserve">ブンタンシッピツ 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</si>
</sst>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2"/>
      <color theme="1"/>
      <name val="Hiragino Maru Gothic ProN W4"/>
      <family val="2"/>
      <charset val="128"/>
    </font>
    <font>
      <sz val="6"/>
      <name val="Hiragino Maru Gothic ProN W4"/>
      <family val="2"/>
      <charset val="128"/>
    </font>
    <font>
      <b/>
      <sz val="12"/>
      <color theme="1"/>
      <name val="ＭＳ Ｐゴシック"/>
      <family val="2"/>
      <charset val="128"/>
    </font>
    <font>
      <sz val="12"/>
      <color theme="1"/>
      <name val="ＭＳ Ｐゴシック"/>
      <family val="2"/>
      <charset val="128"/>
    </font>
    <font>
      <b/>
      <sz val="12"/>
      <color theme="0"/>
      <name val="ＭＳ Ｐゴシック"/>
      <family val="2"/>
      <charset val="128"/>
    </font>
    <font>
      <sz val="12"/>
      <name val="ＭＳ Ｐゴシック"/>
      <family val="2"/>
      <charset val="128"/>
    </font>
    <font>
      <sz val="12"/>
      <color rgb="FFFF0000"/>
      <name val="ＭＳ Ｐゴシック"/>
      <family val="2"/>
      <charset val="128"/>
    </font>
  </fonts>
  <fills count="1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94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3" fillId="12" borderId="12" xfId="0" applyFont="1" applyFill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12" borderId="17" xfId="0" applyFont="1" applyFill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12" borderId="14" xfId="0" applyFont="1" applyFill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5" borderId="2" xfId="0" applyFont="1" applyFill="1" applyBorder="1" applyProtection="1">
      <alignment vertical="center"/>
      <protection locked="0"/>
    </xf>
    <xf numFmtId="0" fontId="3" fillId="0" borderId="3" xfId="0" applyFont="1" applyBorder="1">
      <alignment vertical="center"/>
    </xf>
    <xf numFmtId="0" fontId="3" fillId="5" borderId="4" xfId="0" applyFont="1" applyFill="1" applyBorder="1" applyProtection="1">
      <alignment vertical="center"/>
      <protection locked="0"/>
    </xf>
    <xf numFmtId="0" fontId="3" fillId="2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3" fillId="5" borderId="1" xfId="0" applyFont="1" applyFill="1" applyBorder="1" applyAlignment="1" applyProtection="1">
      <alignment horizontal="center" vertical="center" wrapText="1"/>
      <protection locked="0"/>
    </xf>
    <xf numFmtId="0" fontId="3" fillId="4" borderId="1" xfId="0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3" fillId="11" borderId="1" xfId="0" applyFont="1" applyFill="1" applyBorder="1" applyAlignment="1">
      <alignment vertical="center" wrapText="1"/>
    </xf>
    <xf numFmtId="0" fontId="2" fillId="4" borderId="1" xfId="0" applyFont="1" applyFill="1" applyBorder="1" applyAlignment="1" applyProtection="1">
      <alignment horizontal="center" vertical="center" wrapText="1"/>
      <protection locked="0"/>
    </xf>
    <xf numFmtId="0" fontId="3" fillId="10" borderId="1" xfId="0" applyFont="1" applyFill="1" applyBorder="1" applyAlignment="1">
      <alignment horizontal="center" vertical="center" wrapText="1"/>
    </xf>
    <xf numFmtId="0" fontId="3" fillId="10" borderId="1" xfId="0" applyFont="1" applyFill="1" applyBorder="1" applyAlignment="1">
      <alignment horizontal="right" vertical="center" wrapText="1"/>
    </xf>
    <xf numFmtId="0" fontId="2" fillId="10" borderId="1" xfId="0" applyFont="1" applyFill="1" applyBorder="1" applyAlignment="1">
      <alignment horizontal="center" vertical="center" wrapText="1"/>
    </xf>
    <xf numFmtId="0" fontId="3" fillId="10" borderId="1" xfId="0" applyFont="1" applyFill="1" applyBorder="1" applyAlignment="1">
      <alignment vertical="center" wrapText="1"/>
    </xf>
    <xf numFmtId="0" fontId="3" fillId="5" borderId="1" xfId="0" applyFont="1" applyFill="1" applyBorder="1" applyAlignment="1" applyProtection="1">
      <alignment horizontal="justify" vertical="center" wrapText="1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0" fontId="3" fillId="0" borderId="1" xfId="0" applyFont="1" applyBorder="1" applyAlignment="1">
      <alignment horizontal="justify" vertical="center" wrapText="1"/>
    </xf>
    <xf numFmtId="0" fontId="3" fillId="2" borderId="4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3" fillId="8" borderId="2" xfId="0" applyFont="1" applyFill="1" applyBorder="1" applyAlignment="1">
      <alignment vertical="center" wrapText="1"/>
    </xf>
    <xf numFmtId="0" fontId="3" fillId="8" borderId="4" xfId="0" applyFont="1" applyFill="1" applyBorder="1" applyAlignment="1">
      <alignment vertical="center" wrapText="1"/>
    </xf>
    <xf numFmtId="0" fontId="3" fillId="8" borderId="1" xfId="0" applyFont="1" applyFill="1" applyBorder="1" applyAlignment="1">
      <alignment vertical="center" wrapText="1"/>
    </xf>
    <xf numFmtId="0" fontId="3" fillId="9" borderId="1" xfId="0" applyFont="1" applyFill="1" applyBorder="1" applyAlignment="1">
      <alignment horizontal="center" vertical="center" wrapText="1"/>
    </xf>
    <xf numFmtId="0" fontId="3" fillId="9" borderId="1" xfId="0" applyFont="1" applyFill="1" applyBorder="1" applyAlignment="1">
      <alignment vertical="center" wrapText="1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2" fillId="0" borderId="16" xfId="0" applyFont="1" applyBorder="1" applyAlignment="1">
      <alignment horizontal="left" vertical="center" wrapText="1"/>
    </xf>
    <xf numFmtId="0" fontId="3" fillId="12" borderId="13" xfId="0" applyFont="1" applyFill="1" applyBorder="1" applyAlignment="1">
      <alignment horizontal="center" vertical="center"/>
    </xf>
    <xf numFmtId="0" fontId="3" fillId="12" borderId="16" xfId="0" applyFont="1" applyFill="1" applyBorder="1" applyAlignment="1">
      <alignment horizontal="center" vertical="center"/>
    </xf>
    <xf numFmtId="0" fontId="3" fillId="12" borderId="15" xfId="0" applyFont="1" applyFill="1" applyBorder="1" applyAlignment="1">
      <alignment horizontal="center" vertical="center"/>
    </xf>
    <xf numFmtId="0" fontId="3" fillId="12" borderId="13" xfId="0" applyFont="1" applyFill="1" applyBorder="1" applyAlignment="1">
      <alignment horizontal="center" vertical="center" wrapText="1"/>
    </xf>
    <xf numFmtId="0" fontId="3" fillId="12" borderId="16" xfId="0" applyFont="1" applyFill="1" applyBorder="1" applyAlignment="1">
      <alignment horizontal="center" vertical="center" wrapText="1"/>
    </xf>
    <xf numFmtId="0" fontId="3" fillId="12" borderId="15" xfId="0" applyFont="1" applyFill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4" fillId="7" borderId="0" xfId="0" applyFont="1" applyFill="1" applyAlignment="1">
      <alignment horizontal="center" vertical="center" wrapText="1"/>
    </xf>
    <xf numFmtId="0" fontId="4" fillId="7" borderId="11" xfId="0" applyFont="1" applyFill="1" applyBorder="1" applyAlignment="1">
      <alignment horizontal="center" vertical="center" wrapText="1"/>
    </xf>
    <xf numFmtId="0" fontId="4" fillId="7" borderId="8" xfId="0" applyFont="1" applyFill="1" applyBorder="1" applyAlignment="1">
      <alignment horizontal="center" vertical="center" wrapText="1"/>
    </xf>
    <xf numFmtId="0" fontId="4" fillId="7" borderId="10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 applyProtection="1">
      <alignment horizontal="center" vertical="center"/>
      <protection locked="0"/>
    </xf>
    <xf numFmtId="0" fontId="4" fillId="7" borderId="2" xfId="0" applyFont="1" applyFill="1" applyBorder="1" applyAlignment="1">
      <alignment horizontal="center" vertical="center" wrapText="1"/>
    </xf>
    <xf numFmtId="0" fontId="4" fillId="7" borderId="4" xfId="0" applyFont="1" applyFill="1" applyBorder="1" applyAlignment="1">
      <alignment horizontal="center" vertical="center" wrapText="1"/>
    </xf>
    <xf numFmtId="0" fontId="4" fillId="7" borderId="3" xfId="0" applyFont="1" applyFill="1" applyBorder="1" applyAlignment="1">
      <alignment horizontal="center" vertical="center" wrapText="1"/>
    </xf>
    <xf numFmtId="0" fontId="4" fillId="7" borderId="9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3" fillId="8" borderId="5" xfId="0" applyFont="1" applyFill="1" applyBorder="1" applyAlignment="1">
      <alignment horizontal="center" vertical="center" wrapText="1"/>
    </xf>
    <xf numFmtId="0" fontId="3" fillId="8" borderId="6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  <xf numFmtId="0" fontId="4" fillId="8" borderId="6" xfId="0" applyFont="1" applyFill="1" applyBorder="1" applyAlignment="1">
      <alignment horizontal="center" wrapText="1"/>
    </xf>
    <xf numFmtId="0" fontId="4" fillId="8" borderId="7" xfId="0" applyFon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10" borderId="2" xfId="0" applyFont="1" applyFill="1" applyBorder="1" applyAlignment="1">
      <alignment horizontal="center" vertical="center" wrapText="1"/>
    </xf>
    <xf numFmtId="0" fontId="3" fillId="10" borderId="4" xfId="0" applyFont="1" applyFill="1" applyBorder="1" applyAlignment="1">
      <alignment horizontal="center" vertical="center" wrapText="1"/>
    </xf>
    <xf numFmtId="0" fontId="3" fillId="10" borderId="3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 applyProtection="1">
      <alignment horizontal="center" vertical="center" wrapText="1"/>
      <protection locked="0"/>
    </xf>
    <xf numFmtId="14" fontId="3" fillId="0" borderId="1" xfId="0" applyNumberFormat="1" applyFont="1" applyBorder="1" applyAlignment="1" applyProtection="1">
      <alignment horizontal="center" vertical="center" wrapText="1"/>
      <protection locked="0"/>
    </xf>
    <xf numFmtId="0" fontId="3" fillId="3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>
      <alignment horizontal="justify" vertical="center" wrapText="1"/>
    </xf>
    <xf numFmtId="0" fontId="4" fillId="9" borderId="2" xfId="0" applyFont="1" applyFill="1" applyBorder="1" applyAlignment="1">
      <alignment horizontal="center" vertical="center" wrapText="1"/>
    </xf>
    <xf numFmtId="0" fontId="4" fillId="9" borderId="4" xfId="0" applyFont="1" applyFill="1" applyBorder="1" applyAlignment="1">
      <alignment horizontal="center" vertical="center" wrapText="1"/>
    </xf>
    <xf numFmtId="0" fontId="6" fillId="0" borderId="18" xfId="0" applyFont="1" applyBorder="1" applyAlignment="1">
      <alignment horizontal="left" vertical="center" wrapText="1"/>
    </xf>
    <xf numFmtId="0" fontId="3" fillId="8" borderId="2" xfId="0" applyFont="1" applyFill="1" applyBorder="1" applyAlignment="1">
      <alignment horizontal="center" vertical="center" wrapText="1"/>
    </xf>
    <xf numFmtId="0" fontId="3" fillId="8" borderId="4" xfId="0" applyFont="1" applyFill="1" applyBorder="1" applyAlignment="1">
      <alignment horizontal="center" vertical="center" wrapText="1"/>
    </xf>
    <xf numFmtId="0" fontId="3" fillId="8" borderId="3" xfId="0" applyFont="1" applyFill="1" applyBorder="1" applyAlignment="1">
      <alignment horizontal="center" vertical="center" wrapText="1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FFF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63501</xdr:colOff>
      <xdr:row>2</xdr:row>
      <xdr:rowOff>377615</xdr:rowOff>
    </xdr:from>
    <xdr:to>
      <xdr:col>6</xdr:col>
      <xdr:colOff>994834</xdr:colOff>
      <xdr:row>4</xdr:row>
      <xdr:rowOff>42334</xdr:rowOff>
    </xdr:to>
    <xdr:sp macro="" textlink="">
      <xdr:nvSpPr>
        <xdr:cNvPr id="2" name="右矢印 1">
          <a:extLst>
            <a:ext uri="{FF2B5EF4-FFF2-40B4-BE49-F238E27FC236}">
              <a16:creationId xmlns:a16="http://schemas.microsoft.com/office/drawing/2014/main" id="{FE88272C-E7AA-A547-A253-1DB771E6C82F}"/>
            </a:ext>
          </a:extLst>
        </xdr:cNvPr>
        <xdr:cNvSpPr/>
      </xdr:nvSpPr>
      <xdr:spPr>
        <a:xfrm>
          <a:off x="10401301" y="762000"/>
          <a:ext cx="931333" cy="0"/>
        </a:xfrm>
        <a:prstGeom prst="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67734</xdr:colOff>
      <xdr:row>2</xdr:row>
      <xdr:rowOff>360681</xdr:rowOff>
    </xdr:from>
    <xdr:to>
      <xdr:col>9</xdr:col>
      <xdr:colOff>999067</xdr:colOff>
      <xdr:row>4</xdr:row>
      <xdr:rowOff>25400</xdr:rowOff>
    </xdr:to>
    <xdr:sp macro="" textlink="">
      <xdr:nvSpPr>
        <xdr:cNvPr id="3" name="右矢印 2">
          <a:extLst>
            <a:ext uri="{FF2B5EF4-FFF2-40B4-BE49-F238E27FC236}">
              <a16:creationId xmlns:a16="http://schemas.microsoft.com/office/drawing/2014/main" id="{55C10336-E734-5742-BCCE-5962DE97BBDE}"/>
            </a:ext>
          </a:extLst>
        </xdr:cNvPr>
        <xdr:cNvSpPr/>
      </xdr:nvSpPr>
      <xdr:spPr>
        <a:xfrm>
          <a:off x="13644034" y="762000"/>
          <a:ext cx="931333" cy="0"/>
        </a:xfrm>
        <a:prstGeom prst="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114300</xdr:colOff>
      <xdr:row>2</xdr:row>
      <xdr:rowOff>364914</xdr:rowOff>
    </xdr:from>
    <xdr:to>
      <xdr:col>12</xdr:col>
      <xdr:colOff>1045633</xdr:colOff>
      <xdr:row>4</xdr:row>
      <xdr:rowOff>29633</xdr:rowOff>
    </xdr:to>
    <xdr:sp macro="" textlink="">
      <xdr:nvSpPr>
        <xdr:cNvPr id="4" name="右矢印 3">
          <a:extLst>
            <a:ext uri="{FF2B5EF4-FFF2-40B4-BE49-F238E27FC236}">
              <a16:creationId xmlns:a16="http://schemas.microsoft.com/office/drawing/2014/main" id="{EFAB2A70-E33C-6048-A074-C7049CE80D34}"/>
            </a:ext>
          </a:extLst>
        </xdr:cNvPr>
        <xdr:cNvSpPr/>
      </xdr:nvSpPr>
      <xdr:spPr>
        <a:xfrm>
          <a:off x="16929100" y="762000"/>
          <a:ext cx="931333" cy="0"/>
        </a:xfrm>
        <a:prstGeom prst="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15</xdr:col>
      <xdr:colOff>97367</xdr:colOff>
      <xdr:row>2</xdr:row>
      <xdr:rowOff>369147</xdr:rowOff>
    </xdr:from>
    <xdr:to>
      <xdr:col>15</xdr:col>
      <xdr:colOff>1028700</xdr:colOff>
      <xdr:row>4</xdr:row>
      <xdr:rowOff>33866</xdr:rowOff>
    </xdr:to>
    <xdr:sp macro="" textlink="">
      <xdr:nvSpPr>
        <xdr:cNvPr id="5" name="右矢印 4">
          <a:extLst>
            <a:ext uri="{FF2B5EF4-FFF2-40B4-BE49-F238E27FC236}">
              <a16:creationId xmlns:a16="http://schemas.microsoft.com/office/drawing/2014/main" id="{80CF11DC-4F45-244C-AC0E-D74F87C77811}"/>
            </a:ext>
          </a:extLst>
        </xdr:cNvPr>
        <xdr:cNvSpPr/>
      </xdr:nvSpPr>
      <xdr:spPr>
        <a:xfrm>
          <a:off x="20150667" y="762000"/>
          <a:ext cx="931333" cy="0"/>
        </a:xfrm>
        <a:prstGeom prst="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57D3B6-8BCF-E548-AD34-9AFFA551CDE5}">
  <sheetPr>
    <tabColor rgb="FFFF0000"/>
  </sheetPr>
  <dimension ref="A1:Z77"/>
  <sheetViews>
    <sheetView tabSelected="1" view="pageBreakPreview" topLeftCell="G1" zoomScale="111" zoomScaleNormal="109" zoomScaleSheetLayoutView="70" workbookViewId="0">
      <pane ySplit="11" topLeftCell="A65" activePane="bottomLeft" state="frozen"/>
      <selection pane="bottomLeft" activeCell="D16" sqref="D16"/>
    </sheetView>
  </sheetViews>
  <sheetFormatPr baseColWidth="10" defaultColWidth="10.625" defaultRowHeight="15"/>
  <cols>
    <col min="1" max="1" width="34.625" style="3" customWidth="1"/>
    <col min="2" max="2" width="28.125" style="3" customWidth="1"/>
    <col min="3" max="19" width="10.625" style="3"/>
    <col min="20" max="28" width="0" style="3" hidden="1" customWidth="1"/>
    <col min="29" max="16384" width="10.625" style="3"/>
  </cols>
  <sheetData>
    <row r="1" spans="1:23" ht="30" customHeight="1">
      <c r="A1" s="39" t="s">
        <v>126</v>
      </c>
      <c r="B1" s="39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</row>
    <row r="2" spans="1:23" ht="30" customHeight="1">
      <c r="A2" s="1"/>
      <c r="B2" s="1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</row>
    <row r="3" spans="1:23" ht="30" hidden="1" customHeight="1">
      <c r="A3" s="41" t="s">
        <v>140</v>
      </c>
      <c r="B3" s="42"/>
      <c r="C3" s="42"/>
      <c r="D3" s="43"/>
      <c r="E3" s="4" t="s">
        <v>97</v>
      </c>
      <c r="F3" s="44" t="s">
        <v>99</v>
      </c>
      <c r="G3" s="2"/>
      <c r="H3" s="4" t="s">
        <v>100</v>
      </c>
      <c r="I3" s="47" t="s">
        <v>110</v>
      </c>
      <c r="J3" s="2"/>
      <c r="K3" s="4" t="s">
        <v>102</v>
      </c>
      <c r="L3" s="47" t="s">
        <v>109</v>
      </c>
      <c r="M3" s="2"/>
      <c r="N3" s="5" t="s">
        <v>104</v>
      </c>
      <c r="O3" s="50" t="s">
        <v>113</v>
      </c>
      <c r="P3" s="2"/>
      <c r="Q3" s="5" t="s">
        <v>102</v>
      </c>
      <c r="R3" s="50" t="s">
        <v>113</v>
      </c>
      <c r="S3" s="2"/>
    </row>
    <row r="4" spans="1:23" ht="30" hidden="1" customHeight="1">
      <c r="A4" s="41"/>
      <c r="B4" s="42"/>
      <c r="C4" s="42"/>
      <c r="D4" s="43"/>
      <c r="E4" s="6"/>
      <c r="F4" s="45"/>
      <c r="G4" s="2"/>
      <c r="H4" s="6" t="s">
        <v>111</v>
      </c>
      <c r="I4" s="48"/>
      <c r="J4" s="2"/>
      <c r="K4" s="6" t="s">
        <v>111</v>
      </c>
      <c r="L4" s="45"/>
      <c r="M4" s="2"/>
      <c r="N4" s="7" t="s">
        <v>112</v>
      </c>
      <c r="O4" s="51"/>
      <c r="P4" s="2"/>
      <c r="Q4" s="7" t="s">
        <v>112</v>
      </c>
      <c r="R4" s="51"/>
      <c r="S4" s="2"/>
    </row>
    <row r="5" spans="1:23" ht="30" hidden="1" customHeight="1" thickBot="1">
      <c r="A5" s="42"/>
      <c r="B5" s="42"/>
      <c r="C5" s="42"/>
      <c r="D5" s="43"/>
      <c r="E5" s="8" t="s">
        <v>98</v>
      </c>
      <c r="F5" s="46"/>
      <c r="G5" s="2"/>
      <c r="H5" s="8" t="s">
        <v>101</v>
      </c>
      <c r="I5" s="49"/>
      <c r="J5" s="2"/>
      <c r="K5" s="8" t="s">
        <v>103</v>
      </c>
      <c r="L5" s="46"/>
      <c r="M5" s="2"/>
      <c r="N5" s="9" t="s">
        <v>105</v>
      </c>
      <c r="O5" s="52"/>
      <c r="P5" s="2"/>
      <c r="Q5" s="9" t="s">
        <v>106</v>
      </c>
      <c r="R5" s="52"/>
      <c r="S5" s="2"/>
    </row>
    <row r="6" spans="1:23" ht="30" customHeight="1">
      <c r="A6" s="55" t="s">
        <v>86</v>
      </c>
      <c r="B6" s="55"/>
      <c r="C6" s="55"/>
      <c r="D6" s="55"/>
      <c r="E6" s="55"/>
      <c r="F6" s="55"/>
      <c r="G6" s="55"/>
      <c r="H6" s="55"/>
      <c r="I6" s="55"/>
      <c r="J6" s="55"/>
      <c r="K6" s="55"/>
      <c r="L6" s="55"/>
      <c r="M6" s="55"/>
      <c r="N6" s="55"/>
      <c r="O6" s="55"/>
      <c r="P6" s="55"/>
      <c r="Q6" s="55"/>
      <c r="R6" s="55"/>
      <c r="S6" s="55"/>
    </row>
    <row r="7" spans="1:23" ht="30" customHeight="1">
      <c r="A7" s="55" t="s">
        <v>87</v>
      </c>
      <c r="B7" s="55"/>
      <c r="C7" s="55"/>
      <c r="D7" s="55"/>
      <c r="E7" s="55"/>
      <c r="F7" s="55"/>
      <c r="G7" s="55"/>
      <c r="H7" s="55"/>
      <c r="I7" s="55"/>
      <c r="J7" s="55"/>
      <c r="K7" s="55"/>
      <c r="L7" s="55"/>
      <c r="M7" s="55"/>
      <c r="N7" s="55"/>
      <c r="O7" s="55"/>
      <c r="P7" s="55"/>
      <c r="Q7" s="55"/>
      <c r="R7" s="55"/>
      <c r="S7" s="55"/>
    </row>
    <row r="8" spans="1:23" ht="30" customHeight="1">
      <c r="A8" s="56" t="s">
        <v>26</v>
      </c>
      <c r="B8" s="57"/>
      <c r="C8" s="10" t="s">
        <v>27</v>
      </c>
      <c r="D8" s="60"/>
      <c r="E8" s="60"/>
      <c r="F8" s="60"/>
      <c r="G8" s="10" t="s">
        <v>28</v>
      </c>
      <c r="H8" s="60"/>
      <c r="I8" s="60"/>
      <c r="J8" s="60"/>
      <c r="K8" s="60"/>
      <c r="L8" s="11" t="s">
        <v>29</v>
      </c>
      <c r="M8" s="12"/>
      <c r="N8" s="13" t="s">
        <v>30</v>
      </c>
      <c r="O8" s="53" t="s">
        <v>129</v>
      </c>
      <c r="P8" s="54"/>
      <c r="Q8" s="14"/>
      <c r="R8" s="13" t="s">
        <v>30</v>
      </c>
    </row>
    <row r="9" spans="1:23" ht="30" customHeight="1">
      <c r="A9" s="56"/>
      <c r="B9" s="57"/>
      <c r="C9" s="61" t="s">
        <v>17</v>
      </c>
      <c r="D9" s="62"/>
      <c r="E9" s="62"/>
      <c r="F9" s="62"/>
      <c r="G9" s="62"/>
      <c r="H9" s="62"/>
      <c r="I9" s="62"/>
      <c r="J9" s="62"/>
      <c r="K9" s="62"/>
      <c r="L9" s="63"/>
      <c r="M9" s="64" t="s">
        <v>0</v>
      </c>
      <c r="N9" s="58"/>
      <c r="O9" s="58"/>
      <c r="P9" s="58"/>
      <c r="Q9" s="58"/>
      <c r="R9" s="58"/>
      <c r="S9" s="63"/>
    </row>
    <row r="10" spans="1:23" ht="30" customHeight="1">
      <c r="A10" s="56"/>
      <c r="B10" s="57"/>
      <c r="C10" s="65" t="s">
        <v>1</v>
      </c>
      <c r="D10" s="66"/>
      <c r="E10" s="65" t="s">
        <v>2</v>
      </c>
      <c r="F10" s="66"/>
      <c r="G10" s="65" t="s">
        <v>3</v>
      </c>
      <c r="H10" s="66"/>
      <c r="I10" s="65" t="s">
        <v>4</v>
      </c>
      <c r="J10" s="66"/>
      <c r="K10" s="65" t="s">
        <v>5</v>
      </c>
      <c r="L10" s="66"/>
      <c r="M10" s="72" t="s">
        <v>6</v>
      </c>
      <c r="N10" s="72" t="s">
        <v>7</v>
      </c>
      <c r="O10" s="72" t="s">
        <v>8</v>
      </c>
      <c r="P10" s="77" t="s">
        <v>92</v>
      </c>
      <c r="Q10" s="77" t="s">
        <v>96</v>
      </c>
      <c r="R10" s="77" t="s">
        <v>107</v>
      </c>
      <c r="S10" s="67" t="s">
        <v>122</v>
      </c>
    </row>
    <row r="11" spans="1:23" ht="30" customHeight="1">
      <c r="A11" s="58"/>
      <c r="B11" s="59"/>
      <c r="C11" s="16" t="s">
        <v>24</v>
      </c>
      <c r="D11" s="17" t="s">
        <v>25</v>
      </c>
      <c r="E11" s="16" t="s">
        <v>24</v>
      </c>
      <c r="F11" s="17" t="s">
        <v>25</v>
      </c>
      <c r="G11" s="16" t="s">
        <v>24</v>
      </c>
      <c r="H11" s="17" t="s">
        <v>25</v>
      </c>
      <c r="I11" s="16" t="s">
        <v>24</v>
      </c>
      <c r="J11" s="17" t="s">
        <v>25</v>
      </c>
      <c r="K11" s="16" t="s">
        <v>24</v>
      </c>
      <c r="L11" s="17" t="s">
        <v>25</v>
      </c>
      <c r="M11" s="72"/>
      <c r="N11" s="72"/>
      <c r="O11" s="72"/>
      <c r="P11" s="78"/>
      <c r="Q11" s="78"/>
      <c r="R11" s="78"/>
      <c r="S11" s="68"/>
    </row>
    <row r="12" spans="1:23" ht="30" customHeight="1">
      <c r="A12" s="69" t="s">
        <v>33</v>
      </c>
      <c r="B12" s="69"/>
      <c r="C12" s="69"/>
      <c r="D12" s="69"/>
      <c r="E12" s="69"/>
      <c r="F12" s="69"/>
      <c r="G12" s="69"/>
      <c r="H12" s="69"/>
      <c r="I12" s="69"/>
      <c r="J12" s="69"/>
      <c r="K12" s="69"/>
      <c r="L12" s="69"/>
      <c r="M12" s="69"/>
      <c r="N12" s="69"/>
      <c r="O12" s="69"/>
      <c r="P12" s="69"/>
      <c r="Q12" s="69"/>
      <c r="R12" s="69"/>
      <c r="S12" s="70"/>
    </row>
    <row r="13" spans="1:23" ht="30" customHeight="1">
      <c r="A13" s="72" t="s">
        <v>19</v>
      </c>
      <c r="B13" s="72"/>
      <c r="C13" s="73" t="s">
        <v>31</v>
      </c>
      <c r="D13" s="74"/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74"/>
      <c r="Q13" s="74"/>
      <c r="R13" s="75"/>
      <c r="S13" s="70"/>
      <c r="U13" s="2" t="s">
        <v>22</v>
      </c>
      <c r="V13" s="2" t="s">
        <v>18</v>
      </c>
      <c r="W13" s="3" t="s">
        <v>94</v>
      </c>
    </row>
    <row r="14" spans="1:23" ht="30" customHeight="1">
      <c r="A14" s="76" t="s">
        <v>88</v>
      </c>
      <c r="B14" s="76"/>
      <c r="C14" s="19"/>
      <c r="D14" s="20"/>
      <c r="E14" s="19"/>
      <c r="F14" s="20"/>
      <c r="G14" s="19"/>
      <c r="H14" s="20"/>
      <c r="I14" s="19"/>
      <c r="J14" s="20"/>
      <c r="K14" s="19"/>
      <c r="L14" s="20"/>
      <c r="M14" s="15">
        <v>15</v>
      </c>
      <c r="N14" s="15">
        <f>COUNTIF($C14:$L14,"参加")</f>
        <v>0</v>
      </c>
      <c r="O14" s="15">
        <f>$M14*$N14</f>
        <v>0</v>
      </c>
      <c r="P14" s="21" t="s">
        <v>93</v>
      </c>
      <c r="Q14" s="22">
        <v>1</v>
      </c>
      <c r="R14" s="23">
        <f>O14*COUNTIF($P14:$P14,"指定する")</f>
        <v>0</v>
      </c>
      <c r="S14" s="70"/>
      <c r="U14" s="2" t="s">
        <v>23</v>
      </c>
      <c r="V14" s="2" t="s">
        <v>21</v>
      </c>
      <c r="W14" s="3" t="s">
        <v>95</v>
      </c>
    </row>
    <row r="15" spans="1:23" ht="30" customHeight="1">
      <c r="A15" s="76" t="s">
        <v>89</v>
      </c>
      <c r="B15" s="76"/>
      <c r="C15" s="19"/>
      <c r="D15" s="20"/>
      <c r="E15" s="19"/>
      <c r="F15" s="20"/>
      <c r="G15" s="19"/>
      <c r="H15" s="20"/>
      <c r="I15" s="19"/>
      <c r="J15" s="20"/>
      <c r="K15" s="19"/>
      <c r="L15" s="20"/>
      <c r="M15" s="15">
        <v>10</v>
      </c>
      <c r="N15" s="15">
        <f t="shared" ref="N15:N17" si="0">COUNTIF($C15:$L15,"参加")</f>
        <v>0</v>
      </c>
      <c r="O15" s="15">
        <f t="shared" ref="O15:O17" si="1">$M15*$N15</f>
        <v>0</v>
      </c>
      <c r="P15" s="21" t="s">
        <v>94</v>
      </c>
      <c r="Q15" s="22">
        <v>2</v>
      </c>
      <c r="R15" s="23">
        <f t="shared" ref="R15:R17" si="2">O15*COUNTIF($P15:$P15,"指定する")</f>
        <v>0</v>
      </c>
      <c r="S15" s="70"/>
    </row>
    <row r="16" spans="1:23" ht="30" customHeight="1">
      <c r="A16" s="76" t="s">
        <v>90</v>
      </c>
      <c r="B16" s="76"/>
      <c r="C16" s="19"/>
      <c r="D16" s="20"/>
      <c r="E16" s="19"/>
      <c r="F16" s="20"/>
      <c r="G16" s="19"/>
      <c r="H16" s="20"/>
      <c r="I16" s="19"/>
      <c r="J16" s="20"/>
      <c r="K16" s="19"/>
      <c r="L16" s="20"/>
      <c r="M16" s="15">
        <v>10</v>
      </c>
      <c r="N16" s="15">
        <f t="shared" si="0"/>
        <v>0</v>
      </c>
      <c r="O16" s="15">
        <f t="shared" si="1"/>
        <v>0</v>
      </c>
      <c r="P16" s="24"/>
      <c r="Q16" s="22"/>
      <c r="R16" s="23">
        <f t="shared" si="2"/>
        <v>0</v>
      </c>
      <c r="S16" s="70"/>
    </row>
    <row r="17" spans="1:19" ht="30" customHeight="1">
      <c r="A17" s="76" t="s">
        <v>20</v>
      </c>
      <c r="B17" s="76"/>
      <c r="C17" s="19"/>
      <c r="D17" s="20"/>
      <c r="E17" s="19"/>
      <c r="F17" s="20"/>
      <c r="G17" s="19"/>
      <c r="H17" s="20"/>
      <c r="I17" s="19"/>
      <c r="J17" s="20"/>
      <c r="K17" s="19"/>
      <c r="L17" s="20"/>
      <c r="M17" s="15">
        <v>10</v>
      </c>
      <c r="N17" s="15">
        <f t="shared" si="0"/>
        <v>0</v>
      </c>
      <c r="O17" s="15">
        <f t="shared" si="1"/>
        <v>0</v>
      </c>
      <c r="P17" s="24"/>
      <c r="Q17" s="22"/>
      <c r="R17" s="23">
        <f t="shared" si="2"/>
        <v>0</v>
      </c>
      <c r="S17" s="70"/>
    </row>
    <row r="18" spans="1:19" ht="30" customHeight="1">
      <c r="A18" s="79"/>
      <c r="B18" s="80"/>
      <c r="C18" s="80"/>
      <c r="D18" s="80"/>
      <c r="E18" s="80"/>
      <c r="F18" s="80"/>
      <c r="G18" s="80"/>
      <c r="H18" s="80"/>
      <c r="I18" s="80"/>
      <c r="J18" s="80"/>
      <c r="K18" s="80"/>
      <c r="L18" s="81"/>
      <c r="M18" s="79" t="s">
        <v>117</v>
      </c>
      <c r="N18" s="80"/>
      <c r="O18" s="80"/>
      <c r="P18" s="81"/>
      <c r="Q18" s="25" t="s">
        <v>108</v>
      </c>
      <c r="R18" s="26">
        <f>SUM(R14:R17)</f>
        <v>0</v>
      </c>
      <c r="S18" s="70"/>
    </row>
    <row r="19" spans="1:19" ht="30" customHeight="1">
      <c r="A19" s="69"/>
      <c r="B19" s="69"/>
      <c r="C19" s="69" t="s">
        <v>9</v>
      </c>
      <c r="D19" s="69"/>
      <c r="E19" s="69"/>
      <c r="F19" s="69"/>
      <c r="G19" s="69"/>
      <c r="H19" s="69"/>
      <c r="I19" s="69"/>
      <c r="J19" s="69"/>
      <c r="K19" s="69"/>
      <c r="L19" s="69"/>
      <c r="M19" s="69"/>
      <c r="N19" s="69"/>
      <c r="O19" s="69"/>
      <c r="P19" s="69"/>
      <c r="Q19" s="69"/>
      <c r="R19" s="69"/>
      <c r="S19" s="70"/>
    </row>
    <row r="20" spans="1:19" ht="30" customHeight="1">
      <c r="A20" s="82" t="s">
        <v>91</v>
      </c>
      <c r="B20" s="82"/>
      <c r="C20" s="73" t="s">
        <v>10</v>
      </c>
      <c r="D20" s="74"/>
      <c r="E20" s="74"/>
      <c r="F20" s="74"/>
      <c r="G20" s="74"/>
      <c r="H20" s="74"/>
      <c r="I20" s="74"/>
      <c r="J20" s="74"/>
      <c r="K20" s="74"/>
      <c r="L20" s="75"/>
      <c r="M20" s="15" t="s">
        <v>51</v>
      </c>
      <c r="N20" s="15" t="s">
        <v>50</v>
      </c>
      <c r="O20" s="15" t="s">
        <v>52</v>
      </c>
      <c r="P20" s="15" t="s">
        <v>123</v>
      </c>
      <c r="Q20" s="15" t="s">
        <v>124</v>
      </c>
      <c r="R20" s="15" t="s">
        <v>125</v>
      </c>
      <c r="S20" s="70"/>
    </row>
    <row r="21" spans="1:19" ht="30" customHeight="1">
      <c r="A21" s="83"/>
      <c r="B21" s="83"/>
      <c r="C21" s="19"/>
      <c r="D21" s="20"/>
      <c r="E21" s="19"/>
      <c r="F21" s="20"/>
      <c r="G21" s="19"/>
      <c r="H21" s="20"/>
      <c r="I21" s="19"/>
      <c r="J21" s="20"/>
      <c r="K21" s="19"/>
      <c r="L21" s="20"/>
      <c r="M21" s="15">
        <v>10</v>
      </c>
      <c r="N21" s="15">
        <f>COUNTIF($C21:$L21,"参加")</f>
        <v>0</v>
      </c>
      <c r="O21" s="15">
        <f>$M21*$N21</f>
        <v>0</v>
      </c>
      <c r="P21" s="24"/>
      <c r="Q21" s="22"/>
      <c r="R21" s="23">
        <f t="shared" ref="R21:R35" si="3">O21*COUNTIF($P21:$P21,"指定する")</f>
        <v>0</v>
      </c>
      <c r="S21" s="70"/>
    </row>
    <row r="22" spans="1:19" ht="30" customHeight="1">
      <c r="A22" s="83"/>
      <c r="B22" s="83"/>
      <c r="C22" s="19"/>
      <c r="D22" s="20"/>
      <c r="E22" s="19"/>
      <c r="F22" s="20"/>
      <c r="G22" s="19"/>
      <c r="H22" s="20"/>
      <c r="I22" s="19"/>
      <c r="J22" s="20"/>
      <c r="K22" s="19"/>
      <c r="L22" s="20"/>
      <c r="M22" s="15">
        <v>10</v>
      </c>
      <c r="N22" s="15">
        <f t="shared" ref="N22:N24" si="4">COUNTIF($C22:$L22,"参加")</f>
        <v>0</v>
      </c>
      <c r="O22" s="15">
        <f t="shared" ref="O22:O24" si="5">$M22*$N22</f>
        <v>0</v>
      </c>
      <c r="P22" s="24"/>
      <c r="Q22" s="22"/>
      <c r="R22" s="23">
        <f t="shared" si="3"/>
        <v>0</v>
      </c>
      <c r="S22" s="70"/>
    </row>
    <row r="23" spans="1:19" ht="30" customHeight="1">
      <c r="A23" s="83"/>
      <c r="B23" s="83"/>
      <c r="C23" s="19"/>
      <c r="D23" s="20"/>
      <c r="E23" s="19"/>
      <c r="F23" s="20"/>
      <c r="G23" s="19"/>
      <c r="H23" s="20"/>
      <c r="I23" s="19"/>
      <c r="J23" s="20"/>
      <c r="K23" s="19"/>
      <c r="L23" s="20"/>
      <c r="M23" s="15">
        <v>10</v>
      </c>
      <c r="N23" s="15">
        <f t="shared" si="4"/>
        <v>0</v>
      </c>
      <c r="O23" s="15">
        <f t="shared" si="5"/>
        <v>0</v>
      </c>
      <c r="P23" s="24"/>
      <c r="Q23" s="22"/>
      <c r="R23" s="23">
        <f t="shared" si="3"/>
        <v>0</v>
      </c>
      <c r="S23" s="70"/>
    </row>
    <row r="24" spans="1:19" ht="30" customHeight="1">
      <c r="A24" s="83"/>
      <c r="B24" s="83"/>
      <c r="C24" s="19"/>
      <c r="D24" s="20"/>
      <c r="E24" s="19"/>
      <c r="F24" s="20"/>
      <c r="G24" s="19"/>
      <c r="H24" s="20"/>
      <c r="I24" s="19"/>
      <c r="J24" s="20"/>
      <c r="K24" s="19"/>
      <c r="L24" s="20"/>
      <c r="M24" s="15">
        <v>10</v>
      </c>
      <c r="N24" s="15">
        <f t="shared" si="4"/>
        <v>0</v>
      </c>
      <c r="O24" s="15">
        <f t="shared" si="5"/>
        <v>0</v>
      </c>
      <c r="P24" s="24"/>
      <c r="Q24" s="22"/>
      <c r="R24" s="23">
        <f t="shared" si="3"/>
        <v>0</v>
      </c>
      <c r="S24" s="70"/>
    </row>
    <row r="25" spans="1:19" ht="30" customHeight="1">
      <c r="A25" s="83"/>
      <c r="B25" s="83"/>
      <c r="C25" s="19"/>
      <c r="D25" s="20"/>
      <c r="E25" s="19"/>
      <c r="F25" s="20"/>
      <c r="G25" s="19"/>
      <c r="H25" s="20"/>
      <c r="I25" s="19"/>
      <c r="J25" s="20"/>
      <c r="K25" s="19"/>
      <c r="L25" s="20"/>
      <c r="M25" s="15">
        <v>10</v>
      </c>
      <c r="N25" s="15">
        <f>COUNTIF($C25:$L25,"参加")</f>
        <v>0</v>
      </c>
      <c r="O25" s="15">
        <f>$M25*$N25</f>
        <v>0</v>
      </c>
      <c r="P25" s="24"/>
      <c r="Q25" s="22"/>
      <c r="R25" s="23">
        <f t="shared" si="3"/>
        <v>0</v>
      </c>
      <c r="S25" s="70"/>
    </row>
    <row r="26" spans="1:19" ht="30" customHeight="1">
      <c r="A26" s="83"/>
      <c r="B26" s="83"/>
      <c r="C26" s="19"/>
      <c r="D26" s="20"/>
      <c r="E26" s="19"/>
      <c r="F26" s="20"/>
      <c r="G26" s="19"/>
      <c r="H26" s="20"/>
      <c r="I26" s="19"/>
      <c r="J26" s="20"/>
      <c r="K26" s="19"/>
      <c r="L26" s="20"/>
      <c r="M26" s="15">
        <v>10</v>
      </c>
      <c r="N26" s="15">
        <f t="shared" ref="N26:N28" si="6">COUNTIF($C26:$L26,"参加")</f>
        <v>0</v>
      </c>
      <c r="O26" s="15">
        <f t="shared" ref="O26:O28" si="7">$M26*$N26</f>
        <v>0</v>
      </c>
      <c r="P26" s="24"/>
      <c r="Q26" s="22"/>
      <c r="R26" s="23">
        <f t="shared" si="3"/>
        <v>0</v>
      </c>
      <c r="S26" s="70"/>
    </row>
    <row r="27" spans="1:19" ht="30" customHeight="1">
      <c r="A27" s="83"/>
      <c r="B27" s="83"/>
      <c r="C27" s="19"/>
      <c r="D27" s="20"/>
      <c r="E27" s="19"/>
      <c r="F27" s="20"/>
      <c r="G27" s="19"/>
      <c r="H27" s="20"/>
      <c r="I27" s="19"/>
      <c r="J27" s="20"/>
      <c r="K27" s="19"/>
      <c r="L27" s="20"/>
      <c r="M27" s="15">
        <v>10</v>
      </c>
      <c r="N27" s="15">
        <f t="shared" si="6"/>
        <v>0</v>
      </c>
      <c r="O27" s="15">
        <f t="shared" si="7"/>
        <v>0</v>
      </c>
      <c r="P27" s="24"/>
      <c r="Q27" s="22"/>
      <c r="R27" s="23">
        <f t="shared" si="3"/>
        <v>0</v>
      </c>
      <c r="S27" s="70"/>
    </row>
    <row r="28" spans="1:19" ht="30" customHeight="1">
      <c r="A28" s="83"/>
      <c r="B28" s="83"/>
      <c r="C28" s="19"/>
      <c r="D28" s="20"/>
      <c r="E28" s="19"/>
      <c r="F28" s="20"/>
      <c r="G28" s="19"/>
      <c r="H28" s="20"/>
      <c r="I28" s="19"/>
      <c r="J28" s="20"/>
      <c r="K28" s="19"/>
      <c r="L28" s="20"/>
      <c r="M28" s="15">
        <v>10</v>
      </c>
      <c r="N28" s="15">
        <f t="shared" si="6"/>
        <v>0</v>
      </c>
      <c r="O28" s="15">
        <f t="shared" si="7"/>
        <v>0</v>
      </c>
      <c r="P28" s="24"/>
      <c r="Q28" s="22"/>
      <c r="R28" s="23">
        <f t="shared" si="3"/>
        <v>0</v>
      </c>
      <c r="S28" s="70"/>
    </row>
    <row r="29" spans="1:19" ht="30" customHeight="1">
      <c r="A29" s="83"/>
      <c r="B29" s="83"/>
      <c r="C29" s="19"/>
      <c r="D29" s="20"/>
      <c r="E29" s="19"/>
      <c r="F29" s="20"/>
      <c r="G29" s="19"/>
      <c r="H29" s="20"/>
      <c r="I29" s="19"/>
      <c r="J29" s="20"/>
      <c r="K29" s="19"/>
      <c r="L29" s="20"/>
      <c r="M29" s="15">
        <v>10</v>
      </c>
      <c r="N29" s="15">
        <f>COUNTIF($C29:$L29,"参加")</f>
        <v>0</v>
      </c>
      <c r="O29" s="15">
        <f>$M29*$N29</f>
        <v>0</v>
      </c>
      <c r="P29" s="24"/>
      <c r="Q29" s="22"/>
      <c r="R29" s="23">
        <f t="shared" si="3"/>
        <v>0</v>
      </c>
      <c r="S29" s="70"/>
    </row>
    <row r="30" spans="1:19" ht="30" customHeight="1">
      <c r="A30" s="83"/>
      <c r="B30" s="83"/>
      <c r="C30" s="19"/>
      <c r="D30" s="20"/>
      <c r="E30" s="19"/>
      <c r="F30" s="20"/>
      <c r="G30" s="19"/>
      <c r="H30" s="20"/>
      <c r="I30" s="19"/>
      <c r="J30" s="20"/>
      <c r="K30" s="19"/>
      <c r="L30" s="20"/>
      <c r="M30" s="15">
        <v>10</v>
      </c>
      <c r="N30" s="15">
        <f t="shared" ref="N30:N32" si="8">COUNTIF($C30:$L30,"参加")</f>
        <v>0</v>
      </c>
      <c r="O30" s="15">
        <f t="shared" ref="O30:O32" si="9">$M30*$N30</f>
        <v>0</v>
      </c>
      <c r="P30" s="24"/>
      <c r="Q30" s="22"/>
      <c r="R30" s="23">
        <f t="shared" si="3"/>
        <v>0</v>
      </c>
      <c r="S30" s="70"/>
    </row>
    <row r="31" spans="1:19" ht="30" customHeight="1">
      <c r="A31" s="83"/>
      <c r="B31" s="83"/>
      <c r="C31" s="19"/>
      <c r="D31" s="20"/>
      <c r="E31" s="19"/>
      <c r="F31" s="20"/>
      <c r="G31" s="19"/>
      <c r="H31" s="20"/>
      <c r="I31" s="19"/>
      <c r="J31" s="20"/>
      <c r="K31" s="19"/>
      <c r="L31" s="20"/>
      <c r="M31" s="15">
        <v>10</v>
      </c>
      <c r="N31" s="15">
        <f t="shared" si="8"/>
        <v>0</v>
      </c>
      <c r="O31" s="15">
        <f t="shared" si="9"/>
        <v>0</v>
      </c>
      <c r="P31" s="24"/>
      <c r="Q31" s="22"/>
      <c r="R31" s="23">
        <f t="shared" si="3"/>
        <v>0</v>
      </c>
      <c r="S31" s="70"/>
    </row>
    <row r="32" spans="1:19" ht="30" customHeight="1">
      <c r="A32" s="83"/>
      <c r="B32" s="83"/>
      <c r="C32" s="19"/>
      <c r="D32" s="20"/>
      <c r="E32" s="19"/>
      <c r="F32" s="20"/>
      <c r="G32" s="19"/>
      <c r="H32" s="20"/>
      <c r="I32" s="19"/>
      <c r="J32" s="20"/>
      <c r="K32" s="19"/>
      <c r="L32" s="20"/>
      <c r="M32" s="15">
        <v>10</v>
      </c>
      <c r="N32" s="15">
        <f t="shared" si="8"/>
        <v>0</v>
      </c>
      <c r="O32" s="15">
        <f t="shared" si="9"/>
        <v>0</v>
      </c>
      <c r="P32" s="24"/>
      <c r="Q32" s="22"/>
      <c r="R32" s="23">
        <f t="shared" si="3"/>
        <v>0</v>
      </c>
      <c r="S32" s="70"/>
    </row>
    <row r="33" spans="1:24" ht="30" customHeight="1">
      <c r="A33" s="83"/>
      <c r="B33" s="83"/>
      <c r="C33" s="19"/>
      <c r="D33" s="20"/>
      <c r="E33" s="19"/>
      <c r="F33" s="20"/>
      <c r="G33" s="19"/>
      <c r="H33" s="20"/>
      <c r="I33" s="19"/>
      <c r="J33" s="20"/>
      <c r="K33" s="19"/>
      <c r="L33" s="20"/>
      <c r="M33" s="15">
        <v>10</v>
      </c>
      <c r="N33" s="15">
        <f>COUNTIF($C33:$L33,"参加")</f>
        <v>0</v>
      </c>
      <c r="O33" s="15">
        <f>$M33*$N33</f>
        <v>0</v>
      </c>
      <c r="P33" s="24"/>
      <c r="Q33" s="22"/>
      <c r="R33" s="23">
        <f t="shared" si="3"/>
        <v>0</v>
      </c>
      <c r="S33" s="70"/>
    </row>
    <row r="34" spans="1:24" ht="30" customHeight="1">
      <c r="A34" s="83"/>
      <c r="B34" s="83"/>
      <c r="C34" s="19"/>
      <c r="D34" s="20"/>
      <c r="E34" s="19"/>
      <c r="F34" s="20"/>
      <c r="G34" s="19"/>
      <c r="H34" s="20"/>
      <c r="I34" s="19"/>
      <c r="J34" s="20"/>
      <c r="K34" s="19"/>
      <c r="L34" s="20"/>
      <c r="M34" s="15">
        <v>10</v>
      </c>
      <c r="N34" s="15">
        <f t="shared" ref="N34:N35" si="10">COUNTIF($C34:$L34,"参加")</f>
        <v>0</v>
      </c>
      <c r="O34" s="15">
        <f t="shared" ref="O34:O35" si="11">$M34*$N34</f>
        <v>0</v>
      </c>
      <c r="P34" s="24"/>
      <c r="Q34" s="22"/>
      <c r="R34" s="23">
        <f t="shared" si="3"/>
        <v>0</v>
      </c>
      <c r="S34" s="70"/>
    </row>
    <row r="35" spans="1:24" ht="30" customHeight="1">
      <c r="A35" s="83"/>
      <c r="B35" s="83"/>
      <c r="C35" s="19"/>
      <c r="D35" s="20"/>
      <c r="E35" s="19"/>
      <c r="F35" s="20"/>
      <c r="G35" s="19"/>
      <c r="H35" s="20"/>
      <c r="I35" s="19"/>
      <c r="J35" s="20"/>
      <c r="K35" s="19"/>
      <c r="L35" s="20"/>
      <c r="M35" s="15">
        <v>10</v>
      </c>
      <c r="N35" s="15">
        <f t="shared" si="10"/>
        <v>0</v>
      </c>
      <c r="O35" s="15">
        <f t="shared" si="11"/>
        <v>0</v>
      </c>
      <c r="P35" s="24"/>
      <c r="Q35" s="22"/>
      <c r="R35" s="23">
        <f t="shared" si="3"/>
        <v>0</v>
      </c>
      <c r="S35" s="70"/>
    </row>
    <row r="36" spans="1:24" ht="30" customHeight="1">
      <c r="A36" s="79"/>
      <c r="B36" s="80"/>
      <c r="C36" s="80"/>
      <c r="D36" s="80"/>
      <c r="E36" s="80"/>
      <c r="F36" s="80"/>
      <c r="G36" s="80"/>
      <c r="H36" s="80"/>
      <c r="I36" s="80"/>
      <c r="J36" s="80"/>
      <c r="K36" s="80"/>
      <c r="L36" s="80"/>
      <c r="M36" s="80"/>
      <c r="N36" s="80"/>
      <c r="O36" s="81"/>
      <c r="P36" s="27"/>
      <c r="Q36" s="25" t="s">
        <v>118</v>
      </c>
      <c r="R36" s="28">
        <f>SUM(R21:R35)</f>
        <v>0</v>
      </c>
      <c r="S36" s="70"/>
    </row>
    <row r="37" spans="1:24" ht="30" customHeight="1">
      <c r="A37" s="85" t="s">
        <v>34</v>
      </c>
      <c r="B37" s="85"/>
      <c r="C37" s="85" t="s">
        <v>32</v>
      </c>
      <c r="D37" s="85"/>
      <c r="E37" s="85"/>
      <c r="F37" s="85"/>
      <c r="G37" s="85"/>
      <c r="H37" s="85"/>
      <c r="I37" s="85"/>
      <c r="J37" s="85"/>
      <c r="K37" s="85"/>
      <c r="L37" s="85"/>
      <c r="M37" s="85"/>
      <c r="N37" s="85"/>
      <c r="O37" s="85"/>
      <c r="P37" s="85"/>
      <c r="Q37" s="85"/>
      <c r="R37" s="85"/>
      <c r="S37" s="70"/>
    </row>
    <row r="38" spans="1:24" ht="30" customHeight="1">
      <c r="A38" s="15" t="s">
        <v>35</v>
      </c>
      <c r="B38" s="15" t="s">
        <v>39</v>
      </c>
      <c r="C38" s="72" t="s">
        <v>47</v>
      </c>
      <c r="D38" s="72"/>
      <c r="E38" s="72" t="s">
        <v>42</v>
      </c>
      <c r="F38" s="72"/>
      <c r="G38" s="72" t="s">
        <v>43</v>
      </c>
      <c r="H38" s="72"/>
      <c r="I38" s="72"/>
      <c r="J38" s="72"/>
      <c r="K38" s="72"/>
      <c r="L38" s="72"/>
      <c r="M38" s="15" t="s">
        <v>51</v>
      </c>
      <c r="N38" s="15" t="s">
        <v>50</v>
      </c>
      <c r="O38" s="15" t="s">
        <v>52</v>
      </c>
      <c r="P38" s="15" t="s">
        <v>123</v>
      </c>
      <c r="Q38" s="15" t="s">
        <v>124</v>
      </c>
      <c r="R38" s="15" t="s">
        <v>125</v>
      </c>
      <c r="S38" s="70"/>
      <c r="U38" s="2"/>
      <c r="V38" s="2" t="s">
        <v>35</v>
      </c>
      <c r="W38" s="2"/>
    </row>
    <row r="39" spans="1:24" ht="30" customHeight="1">
      <c r="A39" s="29" t="s">
        <v>38</v>
      </c>
      <c r="B39" s="22"/>
      <c r="C39" s="84"/>
      <c r="D39" s="83"/>
      <c r="E39" s="83"/>
      <c r="F39" s="83"/>
      <c r="G39" s="83"/>
      <c r="H39" s="83"/>
      <c r="I39" s="83"/>
      <c r="J39" s="83"/>
      <c r="K39" s="83"/>
      <c r="L39" s="83"/>
      <c r="M39" s="15">
        <v>10</v>
      </c>
      <c r="N39" s="19"/>
      <c r="O39" s="15">
        <f>M39*COUNTIF(N39:N39,"実施")</f>
        <v>0</v>
      </c>
      <c r="P39" s="24"/>
      <c r="Q39" s="22"/>
      <c r="R39" s="23">
        <f t="shared" ref="R39:R48" si="12">O39*COUNTIF($P39:$P39,"指定する")</f>
        <v>0</v>
      </c>
      <c r="S39" s="70"/>
      <c r="U39" s="2"/>
      <c r="V39" s="2" t="s">
        <v>36</v>
      </c>
      <c r="W39" s="2"/>
      <c r="X39" s="2" t="s">
        <v>49</v>
      </c>
    </row>
    <row r="40" spans="1:24" ht="30" customHeight="1">
      <c r="A40" s="29"/>
      <c r="B40" s="30"/>
      <c r="C40" s="83"/>
      <c r="D40" s="83"/>
      <c r="E40" s="83"/>
      <c r="F40" s="83"/>
      <c r="G40" s="83"/>
      <c r="H40" s="83"/>
      <c r="I40" s="83"/>
      <c r="J40" s="83"/>
      <c r="K40" s="83"/>
      <c r="L40" s="83"/>
      <c r="M40" s="15">
        <v>10</v>
      </c>
      <c r="N40" s="19"/>
      <c r="O40" s="15">
        <f t="shared" ref="O40:O48" si="13">M40*COUNTIF(N40:N40,"実施")</f>
        <v>0</v>
      </c>
      <c r="P40" s="24"/>
      <c r="Q40" s="22"/>
      <c r="R40" s="23">
        <f t="shared" si="12"/>
        <v>0</v>
      </c>
      <c r="S40" s="70"/>
      <c r="U40" s="2"/>
      <c r="V40" s="2" t="s">
        <v>37</v>
      </c>
      <c r="W40" s="2"/>
    </row>
    <row r="41" spans="1:24" ht="30" customHeight="1">
      <c r="A41" s="29"/>
      <c r="B41" s="22"/>
      <c r="C41" s="83"/>
      <c r="D41" s="83"/>
      <c r="E41" s="83"/>
      <c r="F41" s="83"/>
      <c r="G41" s="83"/>
      <c r="H41" s="83"/>
      <c r="I41" s="83"/>
      <c r="J41" s="83"/>
      <c r="K41" s="83"/>
      <c r="L41" s="83"/>
      <c r="M41" s="15">
        <v>10</v>
      </c>
      <c r="N41" s="19"/>
      <c r="O41" s="15">
        <f t="shared" si="13"/>
        <v>0</v>
      </c>
      <c r="P41" s="24"/>
      <c r="Q41" s="22"/>
      <c r="R41" s="23">
        <f t="shared" si="12"/>
        <v>0</v>
      </c>
      <c r="S41" s="70"/>
      <c r="U41" s="2"/>
      <c r="V41" s="2" t="s">
        <v>38</v>
      </c>
      <c r="W41" s="2"/>
    </row>
    <row r="42" spans="1:24" ht="30" customHeight="1">
      <c r="A42" s="29"/>
      <c r="B42" s="22"/>
      <c r="C42" s="83"/>
      <c r="D42" s="83"/>
      <c r="E42" s="83"/>
      <c r="F42" s="83"/>
      <c r="G42" s="83"/>
      <c r="H42" s="83"/>
      <c r="I42" s="83"/>
      <c r="J42" s="83"/>
      <c r="K42" s="83"/>
      <c r="L42" s="83"/>
      <c r="M42" s="15">
        <v>10</v>
      </c>
      <c r="N42" s="19"/>
      <c r="O42" s="15">
        <f t="shared" si="13"/>
        <v>0</v>
      </c>
      <c r="P42" s="24"/>
      <c r="Q42" s="22"/>
      <c r="R42" s="23">
        <f t="shared" si="12"/>
        <v>0</v>
      </c>
      <c r="S42" s="70"/>
      <c r="U42" s="2"/>
      <c r="V42" s="2" t="s">
        <v>40</v>
      </c>
      <c r="W42" s="2"/>
    </row>
    <row r="43" spans="1:24" ht="30" customHeight="1">
      <c r="A43" s="29"/>
      <c r="B43" s="22"/>
      <c r="C43" s="83"/>
      <c r="D43" s="83"/>
      <c r="E43" s="83"/>
      <c r="F43" s="83"/>
      <c r="G43" s="83"/>
      <c r="H43" s="83"/>
      <c r="I43" s="83"/>
      <c r="J43" s="83"/>
      <c r="K43" s="83"/>
      <c r="L43" s="83"/>
      <c r="M43" s="15">
        <v>10</v>
      </c>
      <c r="N43" s="19"/>
      <c r="O43" s="15">
        <f t="shared" si="13"/>
        <v>0</v>
      </c>
      <c r="P43" s="24"/>
      <c r="Q43" s="22"/>
      <c r="R43" s="23">
        <f t="shared" si="12"/>
        <v>0</v>
      </c>
      <c r="S43" s="70"/>
      <c r="U43" s="2"/>
      <c r="V43" s="2" t="s">
        <v>41</v>
      </c>
      <c r="W43" s="2"/>
    </row>
    <row r="44" spans="1:24" ht="32" customHeight="1">
      <c r="A44" s="29"/>
      <c r="B44" s="22"/>
      <c r="C44" s="83"/>
      <c r="D44" s="83"/>
      <c r="E44" s="83"/>
      <c r="F44" s="83"/>
      <c r="G44" s="83"/>
      <c r="H44" s="83"/>
      <c r="I44" s="83"/>
      <c r="J44" s="83"/>
      <c r="K44" s="83"/>
      <c r="L44" s="83"/>
      <c r="M44" s="15">
        <v>10</v>
      </c>
      <c r="N44" s="19"/>
      <c r="O44" s="15">
        <f t="shared" si="13"/>
        <v>0</v>
      </c>
      <c r="P44" s="24"/>
      <c r="Q44" s="22"/>
      <c r="R44" s="23">
        <f t="shared" si="12"/>
        <v>0</v>
      </c>
      <c r="S44" s="70"/>
      <c r="U44" s="2"/>
      <c r="V44" s="2" t="s">
        <v>44</v>
      </c>
      <c r="W44" s="2"/>
    </row>
    <row r="45" spans="1:24" ht="32" customHeight="1">
      <c r="A45" s="29"/>
      <c r="B45" s="22"/>
      <c r="C45" s="83"/>
      <c r="D45" s="83"/>
      <c r="E45" s="83"/>
      <c r="F45" s="83"/>
      <c r="G45" s="83"/>
      <c r="H45" s="83"/>
      <c r="I45" s="83"/>
      <c r="J45" s="83"/>
      <c r="K45" s="83"/>
      <c r="L45" s="83"/>
      <c r="M45" s="15">
        <v>10</v>
      </c>
      <c r="N45" s="19"/>
      <c r="O45" s="15">
        <f t="shared" si="13"/>
        <v>0</v>
      </c>
      <c r="P45" s="24"/>
      <c r="Q45" s="22"/>
      <c r="R45" s="23">
        <f t="shared" si="12"/>
        <v>0</v>
      </c>
      <c r="S45" s="70"/>
      <c r="U45" s="2"/>
      <c r="V45" s="2" t="s">
        <v>45</v>
      </c>
      <c r="W45" s="2"/>
    </row>
    <row r="46" spans="1:24" ht="30" customHeight="1">
      <c r="A46" s="29"/>
      <c r="B46" s="22"/>
      <c r="C46" s="83"/>
      <c r="D46" s="83"/>
      <c r="E46" s="83"/>
      <c r="F46" s="83"/>
      <c r="G46" s="83"/>
      <c r="H46" s="83"/>
      <c r="I46" s="83"/>
      <c r="J46" s="83"/>
      <c r="K46" s="83"/>
      <c r="L46" s="83"/>
      <c r="M46" s="15">
        <v>10</v>
      </c>
      <c r="N46" s="19"/>
      <c r="O46" s="15">
        <f t="shared" si="13"/>
        <v>0</v>
      </c>
      <c r="P46" s="24"/>
      <c r="Q46" s="22"/>
      <c r="R46" s="23">
        <f t="shared" si="12"/>
        <v>0</v>
      </c>
      <c r="S46" s="70"/>
      <c r="U46" s="2"/>
      <c r="V46" s="2" t="s">
        <v>46</v>
      </c>
      <c r="W46" s="2"/>
    </row>
    <row r="47" spans="1:24" ht="30" customHeight="1">
      <c r="A47" s="29"/>
      <c r="B47" s="22"/>
      <c r="C47" s="83"/>
      <c r="D47" s="83"/>
      <c r="E47" s="83"/>
      <c r="F47" s="83"/>
      <c r="G47" s="83"/>
      <c r="H47" s="83"/>
      <c r="I47" s="83"/>
      <c r="J47" s="83"/>
      <c r="K47" s="83"/>
      <c r="L47" s="83"/>
      <c r="M47" s="15">
        <v>10</v>
      </c>
      <c r="N47" s="19"/>
      <c r="O47" s="15">
        <f t="shared" si="13"/>
        <v>0</v>
      </c>
      <c r="P47" s="24"/>
      <c r="Q47" s="22"/>
      <c r="R47" s="23">
        <f t="shared" si="12"/>
        <v>0</v>
      </c>
      <c r="S47" s="70"/>
      <c r="U47" s="2"/>
      <c r="V47" s="2" t="s">
        <v>48</v>
      </c>
      <c r="W47" s="2"/>
    </row>
    <row r="48" spans="1:24" ht="30" customHeight="1">
      <c r="A48" s="29"/>
      <c r="B48" s="22"/>
      <c r="C48" s="83"/>
      <c r="D48" s="83"/>
      <c r="E48" s="83"/>
      <c r="F48" s="83"/>
      <c r="G48" s="83"/>
      <c r="H48" s="83"/>
      <c r="I48" s="83"/>
      <c r="J48" s="83"/>
      <c r="K48" s="83"/>
      <c r="L48" s="83"/>
      <c r="M48" s="15">
        <v>10</v>
      </c>
      <c r="N48" s="19"/>
      <c r="O48" s="15">
        <f t="shared" si="13"/>
        <v>0</v>
      </c>
      <c r="P48" s="24"/>
      <c r="Q48" s="22"/>
      <c r="R48" s="23">
        <f t="shared" si="12"/>
        <v>0</v>
      </c>
      <c r="S48" s="70"/>
      <c r="U48" s="2"/>
      <c r="V48" s="2"/>
      <c r="W48" s="2"/>
    </row>
    <row r="49" spans="1:26" ht="30" customHeight="1">
      <c r="A49" s="79"/>
      <c r="B49" s="80"/>
      <c r="C49" s="80"/>
      <c r="D49" s="80"/>
      <c r="E49" s="80"/>
      <c r="F49" s="80"/>
      <c r="G49" s="80"/>
      <c r="H49" s="80"/>
      <c r="I49" s="80"/>
      <c r="J49" s="80"/>
      <c r="K49" s="80"/>
      <c r="L49" s="80"/>
      <c r="M49" s="80"/>
      <c r="N49" s="80"/>
      <c r="O49" s="81"/>
      <c r="P49" s="27"/>
      <c r="Q49" s="25" t="s">
        <v>119</v>
      </c>
      <c r="R49" s="28">
        <f>SUM(R39:R48)</f>
        <v>0</v>
      </c>
      <c r="S49" s="70"/>
      <c r="U49" s="2"/>
      <c r="V49" s="2"/>
      <c r="W49" s="2"/>
    </row>
    <row r="50" spans="1:26" ht="30" customHeight="1">
      <c r="A50" s="69" t="s">
        <v>55</v>
      </c>
      <c r="B50" s="69"/>
      <c r="C50" s="69"/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70"/>
      <c r="U50" s="2"/>
      <c r="V50" s="2"/>
      <c r="W50" s="2"/>
    </row>
    <row r="51" spans="1:26" ht="30" customHeight="1">
      <c r="A51" s="15" t="s">
        <v>83</v>
      </c>
      <c r="B51" s="15" t="s">
        <v>82</v>
      </c>
      <c r="C51" s="72" t="s">
        <v>131</v>
      </c>
      <c r="D51" s="72"/>
      <c r="E51" s="72"/>
      <c r="F51" s="72"/>
      <c r="G51" s="72"/>
      <c r="H51" s="72"/>
      <c r="I51" s="72"/>
      <c r="J51" s="72"/>
      <c r="K51" s="72"/>
      <c r="L51" s="72"/>
      <c r="M51" s="15" t="s">
        <v>130</v>
      </c>
      <c r="N51" s="15" t="s">
        <v>116</v>
      </c>
      <c r="O51" s="15" t="s">
        <v>115</v>
      </c>
      <c r="P51" s="15" t="s">
        <v>123</v>
      </c>
      <c r="Q51" s="15" t="s">
        <v>124</v>
      </c>
      <c r="R51" s="15" t="s">
        <v>125</v>
      </c>
      <c r="S51" s="70"/>
      <c r="U51" s="2"/>
      <c r="V51" s="2"/>
      <c r="W51" s="2"/>
    </row>
    <row r="52" spans="1:26" ht="30" customHeight="1">
      <c r="A52" s="15" t="s">
        <v>128</v>
      </c>
      <c r="B52" s="18" t="s">
        <v>54</v>
      </c>
      <c r="C52" s="86"/>
      <c r="D52" s="86"/>
      <c r="E52" s="86"/>
      <c r="F52" s="86"/>
      <c r="G52" s="86"/>
      <c r="H52" s="86"/>
      <c r="I52" s="86"/>
      <c r="J52" s="86"/>
      <c r="K52" s="86"/>
      <c r="L52" s="86"/>
      <c r="M52" s="15">
        <v>5</v>
      </c>
      <c r="N52" s="15">
        <f>COUNTIF(C52:L52,"役員・委員")</f>
        <v>0</v>
      </c>
      <c r="O52" s="15" cm="1">
        <f t="array" ref="O52">_xlfn.IFS(N52&gt;=2,5,N52&lt;2,0)</f>
        <v>0</v>
      </c>
      <c r="P52" s="24"/>
      <c r="Q52" s="22"/>
      <c r="R52" s="23" t="b">
        <f>IF(O52*COUNTIF($P52:$P52,"指定する")&gt;=5,5)</f>
        <v>0</v>
      </c>
      <c r="S52" s="70"/>
      <c r="U52" s="2"/>
      <c r="V52" s="2" t="s">
        <v>127</v>
      </c>
      <c r="W52" s="2"/>
    </row>
    <row r="53" spans="1:26" ht="30" customHeight="1">
      <c r="A53" s="15" t="s">
        <v>84</v>
      </c>
      <c r="B53" s="15" t="s">
        <v>42</v>
      </c>
      <c r="C53" s="72" t="s">
        <v>81</v>
      </c>
      <c r="D53" s="72"/>
      <c r="E53" s="72"/>
      <c r="F53" s="72"/>
      <c r="G53" s="72"/>
      <c r="H53" s="72"/>
      <c r="I53" s="72"/>
      <c r="J53" s="72"/>
      <c r="K53" s="72"/>
      <c r="L53" s="72"/>
      <c r="M53" s="15" t="s">
        <v>51</v>
      </c>
      <c r="N53" s="15" t="s">
        <v>50</v>
      </c>
      <c r="O53" s="15" t="s">
        <v>52</v>
      </c>
      <c r="P53" s="15" t="s">
        <v>123</v>
      </c>
      <c r="Q53" s="15" t="s">
        <v>124</v>
      </c>
      <c r="R53" s="15" t="s">
        <v>125</v>
      </c>
      <c r="S53" s="70"/>
      <c r="U53" s="2"/>
      <c r="V53" s="2" t="s">
        <v>53</v>
      </c>
      <c r="W53" s="2"/>
    </row>
    <row r="54" spans="1:26" ht="30" customHeight="1">
      <c r="A54" s="18" t="s">
        <v>61</v>
      </c>
      <c r="B54" s="18" t="s">
        <v>114</v>
      </c>
      <c r="C54" s="86"/>
      <c r="D54" s="86"/>
      <c r="E54" s="86"/>
      <c r="F54" s="86"/>
      <c r="G54" s="86"/>
      <c r="H54" s="86"/>
      <c r="I54" s="86"/>
      <c r="J54" s="86"/>
      <c r="K54" s="86"/>
      <c r="L54" s="86"/>
      <c r="M54" s="15">
        <v>15</v>
      </c>
      <c r="N54" s="15">
        <f>COUNTIF($C54:$L54,"実施")</f>
        <v>0</v>
      </c>
      <c r="O54" s="15">
        <f t="shared" ref="O54:O73" si="14">$M54*$N54</f>
        <v>0</v>
      </c>
      <c r="P54" s="24"/>
      <c r="Q54" s="22"/>
      <c r="R54" s="23">
        <f t="shared" ref="R54:R67" si="15">O54*COUNTIF($P54:$P54,"指定する")</f>
        <v>0</v>
      </c>
      <c r="S54" s="70"/>
      <c r="U54" s="2"/>
      <c r="V54" s="2"/>
      <c r="W54" s="2"/>
    </row>
    <row r="55" spans="1:26" ht="30" customHeight="1">
      <c r="A55" s="18" t="s">
        <v>61</v>
      </c>
      <c r="B55" s="18" t="s">
        <v>66</v>
      </c>
      <c r="C55" s="86"/>
      <c r="D55" s="86"/>
      <c r="E55" s="86"/>
      <c r="F55" s="86"/>
      <c r="G55" s="86"/>
      <c r="H55" s="86"/>
      <c r="I55" s="86"/>
      <c r="J55" s="86"/>
      <c r="K55" s="86"/>
      <c r="L55" s="86"/>
      <c r="M55" s="15">
        <v>10</v>
      </c>
      <c r="N55" s="15">
        <f t="shared" ref="N55:N67" si="16">COUNTIF($C55:$L55,"実施")</f>
        <v>0</v>
      </c>
      <c r="O55" s="15">
        <f t="shared" si="14"/>
        <v>0</v>
      </c>
      <c r="P55" s="24"/>
      <c r="Q55" s="22"/>
      <c r="R55" s="23">
        <f t="shared" si="15"/>
        <v>0</v>
      </c>
      <c r="S55" s="70"/>
      <c r="U55" s="2"/>
      <c r="V55" s="2"/>
      <c r="W55" s="2"/>
    </row>
    <row r="56" spans="1:26" ht="30" customHeight="1">
      <c r="A56" s="18" t="s">
        <v>57</v>
      </c>
      <c r="B56" s="18" t="s">
        <v>62</v>
      </c>
      <c r="C56" s="86"/>
      <c r="D56" s="86"/>
      <c r="E56" s="86"/>
      <c r="F56" s="86"/>
      <c r="G56" s="86"/>
      <c r="H56" s="86"/>
      <c r="I56" s="86"/>
      <c r="J56" s="86"/>
      <c r="K56" s="86"/>
      <c r="L56" s="86"/>
      <c r="M56" s="15">
        <v>15</v>
      </c>
      <c r="N56" s="15">
        <f t="shared" si="16"/>
        <v>0</v>
      </c>
      <c r="O56" s="15">
        <f t="shared" si="14"/>
        <v>0</v>
      </c>
      <c r="P56" s="24"/>
      <c r="Q56" s="22"/>
      <c r="R56" s="23">
        <f t="shared" si="15"/>
        <v>0</v>
      </c>
      <c r="S56" s="70"/>
    </row>
    <row r="57" spans="1:26" ht="30" customHeight="1">
      <c r="A57" s="18" t="s">
        <v>63</v>
      </c>
      <c r="B57" s="18" t="s">
        <v>67</v>
      </c>
      <c r="C57" s="86"/>
      <c r="D57" s="86"/>
      <c r="E57" s="86"/>
      <c r="F57" s="86"/>
      <c r="G57" s="86"/>
      <c r="H57" s="86"/>
      <c r="I57" s="86"/>
      <c r="J57" s="86"/>
      <c r="K57" s="86"/>
      <c r="L57" s="86"/>
      <c r="M57" s="15">
        <v>10</v>
      </c>
      <c r="N57" s="15">
        <f t="shared" si="16"/>
        <v>0</v>
      </c>
      <c r="O57" s="15">
        <f t="shared" si="14"/>
        <v>0</v>
      </c>
      <c r="P57" s="24"/>
      <c r="Q57" s="22"/>
      <c r="R57" s="23">
        <f t="shared" si="15"/>
        <v>0</v>
      </c>
      <c r="S57" s="70"/>
    </row>
    <row r="58" spans="1:26" ht="30" customHeight="1">
      <c r="A58" s="18" t="s">
        <v>58</v>
      </c>
      <c r="B58" s="18" t="s">
        <v>65</v>
      </c>
      <c r="C58" s="86"/>
      <c r="D58" s="86"/>
      <c r="E58" s="86"/>
      <c r="F58" s="86"/>
      <c r="G58" s="86"/>
      <c r="H58" s="86"/>
      <c r="I58" s="86"/>
      <c r="J58" s="86"/>
      <c r="K58" s="86"/>
      <c r="L58" s="86"/>
      <c r="M58" s="15">
        <v>15</v>
      </c>
      <c r="N58" s="15">
        <f t="shared" si="16"/>
        <v>0</v>
      </c>
      <c r="O58" s="15">
        <f t="shared" si="14"/>
        <v>0</v>
      </c>
      <c r="P58" s="24"/>
      <c r="Q58" s="22"/>
      <c r="R58" s="23">
        <f t="shared" si="15"/>
        <v>0</v>
      </c>
      <c r="S58" s="70"/>
      <c r="V58" s="87" t="s">
        <v>11</v>
      </c>
      <c r="W58" s="87"/>
      <c r="X58" s="87"/>
      <c r="Z58" s="3" t="s">
        <v>56</v>
      </c>
    </row>
    <row r="59" spans="1:26" ht="30" customHeight="1">
      <c r="A59" s="18" t="s">
        <v>64</v>
      </c>
      <c r="B59" s="18" t="s">
        <v>67</v>
      </c>
      <c r="C59" s="86"/>
      <c r="D59" s="86"/>
      <c r="E59" s="86"/>
      <c r="F59" s="86"/>
      <c r="G59" s="86"/>
      <c r="H59" s="86"/>
      <c r="I59" s="86"/>
      <c r="J59" s="86"/>
      <c r="K59" s="86"/>
      <c r="L59" s="86"/>
      <c r="M59" s="15">
        <v>10</v>
      </c>
      <c r="N59" s="15">
        <f t="shared" si="16"/>
        <v>0</v>
      </c>
      <c r="O59" s="15">
        <f t="shared" si="14"/>
        <v>0</v>
      </c>
      <c r="P59" s="24"/>
      <c r="Q59" s="22"/>
      <c r="R59" s="23">
        <f t="shared" si="15"/>
        <v>0</v>
      </c>
      <c r="S59" s="70"/>
      <c r="V59" s="87" t="s">
        <v>12</v>
      </c>
      <c r="W59" s="87"/>
      <c r="X59" s="87"/>
      <c r="Z59" s="3" t="s">
        <v>57</v>
      </c>
    </row>
    <row r="60" spans="1:26" ht="30" customHeight="1">
      <c r="A60" s="18" t="s">
        <v>68</v>
      </c>
      <c r="B60" s="18" t="s">
        <v>62</v>
      </c>
      <c r="C60" s="86"/>
      <c r="D60" s="86"/>
      <c r="E60" s="86"/>
      <c r="F60" s="86"/>
      <c r="G60" s="86"/>
      <c r="H60" s="86"/>
      <c r="I60" s="86"/>
      <c r="J60" s="86"/>
      <c r="K60" s="86"/>
      <c r="L60" s="86"/>
      <c r="M60" s="15">
        <v>15</v>
      </c>
      <c r="N60" s="15">
        <f t="shared" si="16"/>
        <v>0</v>
      </c>
      <c r="O60" s="15">
        <f t="shared" si="14"/>
        <v>0</v>
      </c>
      <c r="P60" s="24"/>
      <c r="Q60" s="22"/>
      <c r="R60" s="23">
        <f t="shared" si="15"/>
        <v>0</v>
      </c>
      <c r="S60" s="70"/>
      <c r="V60" s="87" t="s">
        <v>13</v>
      </c>
      <c r="W60" s="87"/>
      <c r="X60" s="87"/>
      <c r="Z60" s="3" t="s">
        <v>58</v>
      </c>
    </row>
    <row r="61" spans="1:26" ht="30" customHeight="1">
      <c r="A61" s="18" t="s">
        <v>69</v>
      </c>
      <c r="B61" s="18" t="s">
        <v>67</v>
      </c>
      <c r="C61" s="86"/>
      <c r="D61" s="86"/>
      <c r="E61" s="86"/>
      <c r="F61" s="86"/>
      <c r="G61" s="86"/>
      <c r="H61" s="86"/>
      <c r="I61" s="86"/>
      <c r="J61" s="86"/>
      <c r="K61" s="86"/>
      <c r="L61" s="86"/>
      <c r="M61" s="15">
        <v>10</v>
      </c>
      <c r="N61" s="15">
        <f t="shared" si="16"/>
        <v>0</v>
      </c>
      <c r="O61" s="15">
        <f t="shared" si="14"/>
        <v>0</v>
      </c>
      <c r="P61" s="24"/>
      <c r="Q61" s="22"/>
      <c r="R61" s="23">
        <f t="shared" si="15"/>
        <v>0</v>
      </c>
      <c r="S61" s="70"/>
      <c r="V61" s="87" t="s">
        <v>14</v>
      </c>
      <c r="W61" s="87"/>
      <c r="X61" s="87"/>
      <c r="Z61" s="3" t="s">
        <v>59</v>
      </c>
    </row>
    <row r="62" spans="1:26" ht="30" customHeight="1">
      <c r="A62" s="18" t="s">
        <v>70</v>
      </c>
      <c r="B62" s="18" t="s">
        <v>71</v>
      </c>
      <c r="C62" s="86"/>
      <c r="D62" s="86"/>
      <c r="E62" s="86"/>
      <c r="F62" s="86"/>
      <c r="G62" s="86"/>
      <c r="H62" s="86"/>
      <c r="I62" s="86"/>
      <c r="J62" s="86"/>
      <c r="K62" s="86"/>
      <c r="L62" s="86"/>
      <c r="M62" s="15">
        <v>15</v>
      </c>
      <c r="N62" s="15">
        <f t="shared" si="16"/>
        <v>0</v>
      </c>
      <c r="O62" s="15">
        <f t="shared" si="14"/>
        <v>0</v>
      </c>
      <c r="P62" s="24"/>
      <c r="Q62" s="22"/>
      <c r="R62" s="23">
        <f t="shared" si="15"/>
        <v>0</v>
      </c>
      <c r="S62" s="70"/>
      <c r="V62" s="31"/>
      <c r="W62" s="31"/>
      <c r="X62" s="31"/>
    </row>
    <row r="63" spans="1:26" ht="30" customHeight="1">
      <c r="A63" s="18" t="s">
        <v>72</v>
      </c>
      <c r="B63" s="18" t="s">
        <v>67</v>
      </c>
      <c r="C63" s="86"/>
      <c r="D63" s="86"/>
      <c r="E63" s="86"/>
      <c r="F63" s="86"/>
      <c r="G63" s="86"/>
      <c r="H63" s="86"/>
      <c r="I63" s="86"/>
      <c r="J63" s="86"/>
      <c r="K63" s="86"/>
      <c r="L63" s="86"/>
      <c r="M63" s="15">
        <v>10</v>
      </c>
      <c r="N63" s="15">
        <f t="shared" si="16"/>
        <v>0</v>
      </c>
      <c r="O63" s="15">
        <f t="shared" si="14"/>
        <v>0</v>
      </c>
      <c r="P63" s="24"/>
      <c r="Q63" s="22"/>
      <c r="R63" s="23">
        <f t="shared" si="15"/>
        <v>0</v>
      </c>
      <c r="S63" s="70"/>
      <c r="V63" s="31"/>
      <c r="W63" s="31"/>
      <c r="X63" s="31"/>
    </row>
    <row r="64" spans="1:26" ht="30" customHeight="1">
      <c r="A64" s="18" t="s">
        <v>133</v>
      </c>
      <c r="B64" s="32" t="s">
        <v>139</v>
      </c>
      <c r="C64" s="86"/>
      <c r="D64" s="86"/>
      <c r="E64" s="86"/>
      <c r="F64" s="86"/>
      <c r="G64" s="86"/>
      <c r="H64" s="86"/>
      <c r="I64" s="86"/>
      <c r="J64" s="86"/>
      <c r="K64" s="86"/>
      <c r="L64" s="86"/>
      <c r="M64" s="15">
        <v>10</v>
      </c>
      <c r="N64" s="15">
        <f t="shared" si="16"/>
        <v>0</v>
      </c>
      <c r="O64" s="15">
        <f t="shared" si="14"/>
        <v>0</v>
      </c>
      <c r="P64" s="24"/>
      <c r="Q64" s="22"/>
      <c r="R64" s="23">
        <f t="shared" si="15"/>
        <v>0</v>
      </c>
      <c r="S64" s="70"/>
      <c r="V64" s="31"/>
      <c r="W64" s="31"/>
      <c r="X64" s="31"/>
    </row>
    <row r="65" spans="1:26" ht="30" customHeight="1">
      <c r="A65" s="18" t="s">
        <v>134</v>
      </c>
      <c r="B65" s="32" t="s">
        <v>135</v>
      </c>
      <c r="C65" s="86"/>
      <c r="D65" s="86"/>
      <c r="E65" s="86"/>
      <c r="F65" s="86"/>
      <c r="G65" s="86"/>
      <c r="H65" s="86"/>
      <c r="I65" s="86"/>
      <c r="J65" s="86"/>
      <c r="K65" s="86"/>
      <c r="L65" s="86"/>
      <c r="M65" s="15">
        <v>15</v>
      </c>
      <c r="N65" s="15">
        <f t="shared" si="16"/>
        <v>0</v>
      </c>
      <c r="O65" s="15">
        <f t="shared" si="14"/>
        <v>0</v>
      </c>
      <c r="P65" s="24"/>
      <c r="Q65" s="22"/>
      <c r="R65" s="23">
        <f t="shared" si="15"/>
        <v>0</v>
      </c>
      <c r="S65" s="70"/>
      <c r="V65" s="31"/>
      <c r="W65" s="31"/>
      <c r="X65" s="31"/>
    </row>
    <row r="66" spans="1:26" ht="30" customHeight="1">
      <c r="A66" s="18" t="s">
        <v>133</v>
      </c>
      <c r="B66" s="32" t="s">
        <v>136</v>
      </c>
      <c r="C66" s="86"/>
      <c r="D66" s="86"/>
      <c r="E66" s="86"/>
      <c r="F66" s="86"/>
      <c r="G66" s="86"/>
      <c r="H66" s="86"/>
      <c r="I66" s="86"/>
      <c r="J66" s="86"/>
      <c r="K66" s="86"/>
      <c r="L66" s="86"/>
      <c r="M66" s="15">
        <v>10</v>
      </c>
      <c r="N66" s="15">
        <f t="shared" si="16"/>
        <v>0</v>
      </c>
      <c r="O66" s="15">
        <f t="shared" si="14"/>
        <v>0</v>
      </c>
      <c r="P66" s="24"/>
      <c r="Q66" s="22"/>
      <c r="R66" s="23">
        <f t="shared" si="15"/>
        <v>0</v>
      </c>
      <c r="S66" s="70"/>
      <c r="V66" s="31"/>
      <c r="W66" s="31"/>
      <c r="X66" s="31"/>
    </row>
    <row r="67" spans="1:26" ht="30" customHeight="1">
      <c r="A67" s="18" t="s">
        <v>137</v>
      </c>
      <c r="B67" s="32" t="s">
        <v>138</v>
      </c>
      <c r="C67" s="86"/>
      <c r="D67" s="86"/>
      <c r="E67" s="86"/>
      <c r="F67" s="86"/>
      <c r="G67" s="86"/>
      <c r="H67" s="86"/>
      <c r="I67" s="86"/>
      <c r="J67" s="86"/>
      <c r="K67" s="86"/>
      <c r="L67" s="86"/>
      <c r="M67" s="15">
        <v>15</v>
      </c>
      <c r="N67" s="15">
        <f t="shared" si="16"/>
        <v>0</v>
      </c>
      <c r="O67" s="15">
        <f t="shared" si="14"/>
        <v>0</v>
      </c>
      <c r="P67" s="24"/>
      <c r="Q67" s="22"/>
      <c r="R67" s="23">
        <f t="shared" si="15"/>
        <v>0</v>
      </c>
      <c r="S67" s="70"/>
      <c r="V67" s="31"/>
      <c r="W67" s="31"/>
      <c r="X67" s="31"/>
    </row>
    <row r="68" spans="1:26" ht="30" customHeight="1">
      <c r="A68" s="79"/>
      <c r="B68" s="80"/>
      <c r="C68" s="80"/>
      <c r="D68" s="80"/>
      <c r="E68" s="80"/>
      <c r="F68" s="80"/>
      <c r="G68" s="80"/>
      <c r="H68" s="80"/>
      <c r="I68" s="80"/>
      <c r="J68" s="80"/>
      <c r="K68" s="80"/>
      <c r="L68" s="80"/>
      <c r="M68" s="80"/>
      <c r="N68" s="80"/>
      <c r="O68" s="80"/>
      <c r="P68" s="81"/>
      <c r="Q68" s="25" t="s">
        <v>118</v>
      </c>
      <c r="R68" s="28">
        <f>SUM(R52:R67)</f>
        <v>0</v>
      </c>
      <c r="S68" s="70"/>
      <c r="V68" s="31"/>
      <c r="W68" s="31"/>
      <c r="X68" s="31"/>
    </row>
    <row r="69" spans="1:26" ht="30" customHeight="1">
      <c r="A69" s="69" t="s">
        <v>16</v>
      </c>
      <c r="B69" s="69"/>
      <c r="C69" s="69"/>
      <c r="D69" s="69"/>
      <c r="E69" s="69"/>
      <c r="F69" s="69"/>
      <c r="G69" s="69"/>
      <c r="H69" s="69"/>
      <c r="I69" s="69"/>
      <c r="J69" s="69"/>
      <c r="K69" s="69"/>
      <c r="L69" s="69"/>
      <c r="M69" s="69"/>
      <c r="N69" s="69"/>
      <c r="O69" s="69"/>
      <c r="P69" s="69"/>
      <c r="Q69" s="69"/>
      <c r="R69" s="69"/>
      <c r="S69" s="70"/>
      <c r="V69" s="87" t="s">
        <v>15</v>
      </c>
      <c r="W69" s="87"/>
      <c r="X69" s="87"/>
      <c r="Z69" s="3" t="s">
        <v>60</v>
      </c>
    </row>
    <row r="70" spans="1:26" ht="30" customHeight="1">
      <c r="A70" s="18" t="s">
        <v>75</v>
      </c>
      <c r="B70" s="33" t="s">
        <v>73</v>
      </c>
      <c r="C70" s="86"/>
      <c r="D70" s="86"/>
      <c r="E70" s="86"/>
      <c r="F70" s="86"/>
      <c r="G70" s="86"/>
      <c r="H70" s="86"/>
      <c r="I70" s="86"/>
      <c r="J70" s="86"/>
      <c r="K70" s="86"/>
      <c r="L70" s="86"/>
      <c r="M70" s="15">
        <v>10</v>
      </c>
      <c r="N70" s="15">
        <f>COUNTIF(C70:L70,"あり")</f>
        <v>0</v>
      </c>
      <c r="O70" s="15">
        <f t="shared" si="14"/>
        <v>0</v>
      </c>
      <c r="P70" s="24"/>
      <c r="Q70" s="22"/>
      <c r="R70" s="23">
        <f t="shared" ref="R70:R73" si="17">O70*COUNTIF($P70:$P70,"指定する")</f>
        <v>0</v>
      </c>
      <c r="S70" s="70"/>
    </row>
    <row r="71" spans="1:26" ht="30" customHeight="1">
      <c r="A71" s="18" t="s">
        <v>76</v>
      </c>
      <c r="B71" s="33" t="s">
        <v>74</v>
      </c>
      <c r="C71" s="86"/>
      <c r="D71" s="86"/>
      <c r="E71" s="86"/>
      <c r="F71" s="86"/>
      <c r="G71" s="86"/>
      <c r="H71" s="86"/>
      <c r="I71" s="86"/>
      <c r="J71" s="86"/>
      <c r="K71" s="86"/>
      <c r="L71" s="86"/>
      <c r="M71" s="15">
        <v>20</v>
      </c>
      <c r="N71" s="15">
        <f t="shared" ref="N71:N73" si="18">COUNTIF(C71:L71,"あり")</f>
        <v>0</v>
      </c>
      <c r="O71" s="15">
        <f t="shared" si="14"/>
        <v>0</v>
      </c>
      <c r="P71" s="24"/>
      <c r="Q71" s="22"/>
      <c r="R71" s="23">
        <f t="shared" si="17"/>
        <v>0</v>
      </c>
      <c r="S71" s="70"/>
    </row>
    <row r="72" spans="1:26" ht="30" customHeight="1">
      <c r="A72" s="18" t="s">
        <v>77</v>
      </c>
      <c r="B72" s="33" t="s">
        <v>78</v>
      </c>
      <c r="C72" s="86"/>
      <c r="D72" s="86"/>
      <c r="E72" s="86"/>
      <c r="F72" s="86"/>
      <c r="G72" s="86"/>
      <c r="H72" s="86"/>
      <c r="I72" s="86"/>
      <c r="J72" s="86"/>
      <c r="K72" s="86"/>
      <c r="L72" s="86"/>
      <c r="M72" s="15">
        <v>10</v>
      </c>
      <c r="N72" s="15">
        <f t="shared" si="18"/>
        <v>0</v>
      </c>
      <c r="O72" s="15">
        <f t="shared" si="14"/>
        <v>0</v>
      </c>
      <c r="P72" s="24"/>
      <c r="Q72" s="22"/>
      <c r="R72" s="23">
        <f t="shared" si="17"/>
        <v>0</v>
      </c>
      <c r="S72" s="70"/>
      <c r="V72" s="3" t="s">
        <v>80</v>
      </c>
    </row>
    <row r="73" spans="1:26" ht="30" customHeight="1">
      <c r="A73" s="18" t="s">
        <v>79</v>
      </c>
      <c r="B73" s="33" t="s">
        <v>141</v>
      </c>
      <c r="C73" s="86"/>
      <c r="D73" s="86"/>
      <c r="E73" s="86"/>
      <c r="F73" s="86"/>
      <c r="G73" s="86"/>
      <c r="H73" s="86"/>
      <c r="I73" s="86"/>
      <c r="J73" s="86"/>
      <c r="K73" s="86"/>
      <c r="L73" s="86"/>
      <c r="M73" s="15">
        <v>10</v>
      </c>
      <c r="N73" s="15">
        <f t="shared" si="18"/>
        <v>0</v>
      </c>
      <c r="O73" s="15">
        <f t="shared" si="14"/>
        <v>0</v>
      </c>
      <c r="P73" s="24"/>
      <c r="Q73" s="22"/>
      <c r="R73" s="23">
        <f t="shared" si="17"/>
        <v>0</v>
      </c>
      <c r="S73" s="70"/>
      <c r="V73" s="3" t="s">
        <v>53</v>
      </c>
    </row>
    <row r="74" spans="1:26" ht="30" customHeight="1">
      <c r="A74" s="79"/>
      <c r="B74" s="80"/>
      <c r="C74" s="80"/>
      <c r="D74" s="80"/>
      <c r="E74" s="80"/>
      <c r="F74" s="80"/>
      <c r="G74" s="80"/>
      <c r="H74" s="80"/>
      <c r="I74" s="80"/>
      <c r="J74" s="80"/>
      <c r="K74" s="80"/>
      <c r="L74" s="80"/>
      <c r="M74" s="80"/>
      <c r="N74" s="80"/>
      <c r="O74" s="80"/>
      <c r="P74" s="81"/>
      <c r="Q74" s="25" t="s">
        <v>118</v>
      </c>
      <c r="R74" s="28">
        <f>SUM(R70:R73)</f>
        <v>0</v>
      </c>
      <c r="S74" s="70"/>
    </row>
    <row r="75" spans="1:26" ht="30" customHeight="1">
      <c r="A75" s="34"/>
      <c r="B75" s="35"/>
      <c r="C75" s="35"/>
      <c r="D75" s="35"/>
      <c r="E75" s="35"/>
      <c r="F75" s="35"/>
      <c r="G75" s="35"/>
      <c r="H75" s="35"/>
      <c r="I75" s="35"/>
      <c r="J75" s="35"/>
      <c r="K75" s="35"/>
      <c r="L75" s="35"/>
      <c r="M75" s="91" t="s">
        <v>120</v>
      </c>
      <c r="N75" s="92"/>
      <c r="O75" s="92"/>
      <c r="P75" s="92"/>
      <c r="Q75" s="93"/>
      <c r="R75" s="36">
        <f>R36+R49+R68+R74</f>
        <v>0</v>
      </c>
      <c r="S75" s="71"/>
    </row>
    <row r="76" spans="1:26" ht="30" customHeight="1">
      <c r="A76" s="88" t="s">
        <v>85</v>
      </c>
      <c r="B76" s="89"/>
      <c r="C76" s="89"/>
      <c r="D76" s="89"/>
      <c r="E76" s="89"/>
      <c r="F76" s="89"/>
      <c r="G76" s="89"/>
      <c r="H76" s="89"/>
      <c r="I76" s="89"/>
      <c r="J76" s="89"/>
      <c r="K76" s="89"/>
      <c r="L76" s="89"/>
      <c r="M76" s="89"/>
      <c r="N76" s="89"/>
      <c r="O76" s="89"/>
      <c r="P76" s="89"/>
      <c r="Q76" s="89"/>
      <c r="R76" s="37" t="s">
        <v>121</v>
      </c>
      <c r="S76" s="38">
        <f>R18+R75</f>
        <v>0</v>
      </c>
    </row>
    <row r="77" spans="1:26" ht="61" customHeight="1">
      <c r="A77" s="90" t="s">
        <v>132</v>
      </c>
      <c r="B77" s="90"/>
      <c r="C77" s="90"/>
      <c r="D77" s="90"/>
      <c r="E77" s="90"/>
      <c r="F77" s="90"/>
      <c r="G77" s="90"/>
      <c r="H77" s="90"/>
      <c r="I77" s="90"/>
      <c r="J77" s="90"/>
      <c r="K77" s="90"/>
      <c r="L77" s="90"/>
      <c r="M77" s="90"/>
      <c r="N77" s="90"/>
      <c r="O77" s="90"/>
      <c r="P77" s="90"/>
      <c r="Q77" s="90"/>
    </row>
  </sheetData>
  <sheetProtection sheet="1" objects="1" scenarios="1" selectLockedCells="1"/>
  <mergeCells count="202">
    <mergeCell ref="A77:Q77"/>
    <mergeCell ref="C64:D64"/>
    <mergeCell ref="E64:F64"/>
    <mergeCell ref="G64:H64"/>
    <mergeCell ref="I64:J64"/>
    <mergeCell ref="K64:L64"/>
    <mergeCell ref="C67:D67"/>
    <mergeCell ref="E67:F67"/>
    <mergeCell ref="G67:H67"/>
    <mergeCell ref="I67:J67"/>
    <mergeCell ref="K67:L67"/>
    <mergeCell ref="A68:P68"/>
    <mergeCell ref="A74:P74"/>
    <mergeCell ref="C66:D66"/>
    <mergeCell ref="E66:F66"/>
    <mergeCell ref="G66:H66"/>
    <mergeCell ref="I66:J66"/>
    <mergeCell ref="K66:L66"/>
    <mergeCell ref="C65:D65"/>
    <mergeCell ref="E65:F65"/>
    <mergeCell ref="G65:H65"/>
    <mergeCell ref="I65:J65"/>
    <mergeCell ref="K65:L65"/>
    <mergeCell ref="M75:Q75"/>
    <mergeCell ref="A76:Q76"/>
    <mergeCell ref="C73:D73"/>
    <mergeCell ref="E73:F73"/>
    <mergeCell ref="G73:H73"/>
    <mergeCell ref="I73:J73"/>
    <mergeCell ref="K73:L73"/>
    <mergeCell ref="C71:D71"/>
    <mergeCell ref="E71:F71"/>
    <mergeCell ref="G71:H71"/>
    <mergeCell ref="I71:J71"/>
    <mergeCell ref="K71:L71"/>
    <mergeCell ref="C72:D72"/>
    <mergeCell ref="E72:F72"/>
    <mergeCell ref="G72:H72"/>
    <mergeCell ref="I72:J72"/>
    <mergeCell ref="K72:L72"/>
    <mergeCell ref="A69:R69"/>
    <mergeCell ref="V69:X69"/>
    <mergeCell ref="C70:D70"/>
    <mergeCell ref="E70:F70"/>
    <mergeCell ref="G70:H70"/>
    <mergeCell ref="I70:J70"/>
    <mergeCell ref="K70:L70"/>
    <mergeCell ref="C62:D62"/>
    <mergeCell ref="E62:F62"/>
    <mergeCell ref="G62:H62"/>
    <mergeCell ref="I62:J62"/>
    <mergeCell ref="K62:L62"/>
    <mergeCell ref="C63:D63"/>
    <mergeCell ref="E63:F63"/>
    <mergeCell ref="G63:H63"/>
    <mergeCell ref="I63:J63"/>
    <mergeCell ref="K63:L63"/>
    <mergeCell ref="C61:D61"/>
    <mergeCell ref="E61:F61"/>
    <mergeCell ref="G61:H61"/>
    <mergeCell ref="I61:J61"/>
    <mergeCell ref="K61:L61"/>
    <mergeCell ref="V61:X61"/>
    <mergeCell ref="C60:D60"/>
    <mergeCell ref="E60:F60"/>
    <mergeCell ref="G60:H60"/>
    <mergeCell ref="I60:J60"/>
    <mergeCell ref="K60:L60"/>
    <mergeCell ref="V60:X60"/>
    <mergeCell ref="C59:D59"/>
    <mergeCell ref="E59:F59"/>
    <mergeCell ref="G59:H59"/>
    <mergeCell ref="I59:J59"/>
    <mergeCell ref="K59:L59"/>
    <mergeCell ref="V59:X59"/>
    <mergeCell ref="C58:D58"/>
    <mergeCell ref="E58:F58"/>
    <mergeCell ref="G58:H58"/>
    <mergeCell ref="I58:J58"/>
    <mergeCell ref="K58:L58"/>
    <mergeCell ref="V58:X58"/>
    <mergeCell ref="C56:D56"/>
    <mergeCell ref="E56:F56"/>
    <mergeCell ref="G56:H56"/>
    <mergeCell ref="I56:J56"/>
    <mergeCell ref="K56:L56"/>
    <mergeCell ref="C57:D57"/>
    <mergeCell ref="E57:F57"/>
    <mergeCell ref="G57:H57"/>
    <mergeCell ref="I57:J57"/>
    <mergeCell ref="K57:L57"/>
    <mergeCell ref="C54:D54"/>
    <mergeCell ref="E54:F54"/>
    <mergeCell ref="G54:H54"/>
    <mergeCell ref="I54:J54"/>
    <mergeCell ref="K54:L54"/>
    <mergeCell ref="C55:D55"/>
    <mergeCell ref="E55:F55"/>
    <mergeCell ref="G55:H55"/>
    <mergeCell ref="I55:J55"/>
    <mergeCell ref="K55:L55"/>
    <mergeCell ref="C52:D52"/>
    <mergeCell ref="E52:F52"/>
    <mergeCell ref="G52:H52"/>
    <mergeCell ref="I52:J52"/>
    <mergeCell ref="K52:L52"/>
    <mergeCell ref="C53:L53"/>
    <mergeCell ref="C48:D48"/>
    <mergeCell ref="E48:F48"/>
    <mergeCell ref="G48:L48"/>
    <mergeCell ref="A49:O49"/>
    <mergeCell ref="A50:R50"/>
    <mergeCell ref="C51:L51"/>
    <mergeCell ref="C46:D46"/>
    <mergeCell ref="E46:F46"/>
    <mergeCell ref="G46:L46"/>
    <mergeCell ref="C47:D47"/>
    <mergeCell ref="E47:F47"/>
    <mergeCell ref="G47:L47"/>
    <mergeCell ref="C44:D44"/>
    <mergeCell ref="E44:F44"/>
    <mergeCell ref="G44:L44"/>
    <mergeCell ref="C45:D45"/>
    <mergeCell ref="E45:F45"/>
    <mergeCell ref="G45:L45"/>
    <mergeCell ref="C42:D42"/>
    <mergeCell ref="E42:F42"/>
    <mergeCell ref="G42:L42"/>
    <mergeCell ref="C43:D43"/>
    <mergeCell ref="E43:F43"/>
    <mergeCell ref="G43:L43"/>
    <mergeCell ref="C40:D40"/>
    <mergeCell ref="E40:F40"/>
    <mergeCell ref="G40:L40"/>
    <mergeCell ref="C41:D41"/>
    <mergeCell ref="E41:F41"/>
    <mergeCell ref="G41:L41"/>
    <mergeCell ref="C38:D38"/>
    <mergeCell ref="E38:F38"/>
    <mergeCell ref="G38:L38"/>
    <mergeCell ref="C39:D39"/>
    <mergeCell ref="E39:F39"/>
    <mergeCell ref="G39:L39"/>
    <mergeCell ref="A33:B33"/>
    <mergeCell ref="A34:B34"/>
    <mergeCell ref="A35:B35"/>
    <mergeCell ref="A36:O36"/>
    <mergeCell ref="A37:B37"/>
    <mergeCell ref="C37:R37"/>
    <mergeCell ref="A29:B29"/>
    <mergeCell ref="A30:B30"/>
    <mergeCell ref="A31:B31"/>
    <mergeCell ref="A32:B32"/>
    <mergeCell ref="A21:B21"/>
    <mergeCell ref="A22:B22"/>
    <mergeCell ref="A23:B23"/>
    <mergeCell ref="A24:B24"/>
    <mergeCell ref="A25:B25"/>
    <mergeCell ref="A26:B26"/>
    <mergeCell ref="A12:R12"/>
    <mergeCell ref="S12:S75"/>
    <mergeCell ref="A13:B13"/>
    <mergeCell ref="C13:R13"/>
    <mergeCell ref="A14:B14"/>
    <mergeCell ref="A15:B15"/>
    <mergeCell ref="A16:B16"/>
    <mergeCell ref="I10:J10"/>
    <mergeCell ref="K10:L10"/>
    <mergeCell ref="M10:M11"/>
    <mergeCell ref="N10:N11"/>
    <mergeCell ref="O10:O11"/>
    <mergeCell ref="P10:P11"/>
    <mergeCell ref="A17:B17"/>
    <mergeCell ref="A18:L18"/>
    <mergeCell ref="M18:P18"/>
    <mergeCell ref="A19:B19"/>
    <mergeCell ref="C19:R19"/>
    <mergeCell ref="A20:B20"/>
    <mergeCell ref="C20:L20"/>
    <mergeCell ref="Q10:Q11"/>
    <mergeCell ref="R10:R11"/>
    <mergeCell ref="A27:B27"/>
    <mergeCell ref="A28:B28"/>
    <mergeCell ref="A1:S1"/>
    <mergeCell ref="A3:D5"/>
    <mergeCell ref="F3:F5"/>
    <mergeCell ref="I3:I5"/>
    <mergeCell ref="L3:L5"/>
    <mergeCell ref="O3:O5"/>
    <mergeCell ref="R3:R5"/>
    <mergeCell ref="O8:P8"/>
    <mergeCell ref="A6:S6"/>
    <mergeCell ref="A7:S7"/>
    <mergeCell ref="A8:B11"/>
    <mergeCell ref="D8:F8"/>
    <mergeCell ref="H8:K8"/>
    <mergeCell ref="C9:L9"/>
    <mergeCell ref="M9:S9"/>
    <mergeCell ref="C10:D10"/>
    <mergeCell ref="E10:F10"/>
    <mergeCell ref="G10:H10"/>
    <mergeCell ref="S10:S11"/>
  </mergeCells>
  <phoneticPr fontId="1"/>
  <dataValidations count="7">
    <dataValidation type="list" allowBlank="1" showInputMessage="1" showErrorMessage="1" sqref="E14:E17 C14:C17 G21:G35 E21:E35 C21:C35 K21:K35 G14:G17 K14:K17 I14:I17 I21:I35" xr:uid="{A417C558-34F2-FC41-8F4C-E890C1F66530}">
      <formula1>$U$13:$U$14</formula1>
    </dataValidation>
    <dataValidation type="list" allowBlank="1" showInputMessage="1" showErrorMessage="1" sqref="F14:F17 D14:D17 H21:H35 F21:F35 D21:D35 L21:L35 H14:H17 L14:L17 J14:J17 J21:J35" xr:uid="{C019D041-26DF-084F-9C4F-39BC2C22C4CE}">
      <formula1>$V$13:$V$14</formula1>
    </dataValidation>
    <dataValidation type="list" allowBlank="1" showInputMessage="1" showErrorMessage="1" sqref="A39:A48" xr:uid="{9F93AE2A-2E7D-4B43-897D-1A778FA74757}">
      <formula1>$V$39:$V$47</formula1>
    </dataValidation>
    <dataValidation type="list" allowBlank="1" showInputMessage="1" showErrorMessage="1" sqref="N39:N48 K54:K67 E54:E67 C54:C67 I54:I67 G54:G67" xr:uid="{8BAC6726-2DC1-7345-B9BD-C0401DAD1D17}">
      <formula1>$X$38:$X$39</formula1>
    </dataValidation>
    <dataValidation type="list" allowBlank="1" showInputMessage="1" showErrorMessage="1" sqref="C52:L52" xr:uid="{40C1212A-7E0A-F94C-9DC0-C6B7DB47F279}">
      <formula1>$V$52:$V$53</formula1>
    </dataValidation>
    <dataValidation type="list" allowBlank="1" showInputMessage="1" showErrorMessage="1" sqref="C70:L73" xr:uid="{A7F1CB9A-1A67-E14B-87CA-EF789C656FE8}">
      <formula1>$V$72:$V$73</formula1>
    </dataValidation>
    <dataValidation type="list" allowBlank="1" showInputMessage="1" showErrorMessage="1" sqref="P16:P17 P21:P36 P39:P49 P52 P54:P67 P70:P73" xr:uid="{D79F755B-AC43-DE4B-A00A-6975AF61F98E}">
      <formula1>$W$13:$W$14</formula1>
    </dataValidation>
  </dataValidations>
  <pageMargins left="0.7" right="0.7" top="0.75" bottom="0.75" header="0.3" footer="0.3"/>
  <pageSetup paperSize="9" scale="38" fitToHeight="3" orientation="landscape" r:id="rId1"/>
  <rowBreaks count="1" manualBreakCount="1">
    <brk id="36" max="18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更新業績単位計算表（2026年度用） </vt:lpstr>
      <vt:lpstr>'更新業績単位計算表（2026年度用） 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弘治 谷川</dc:creator>
  <cp:lastModifiedBy>弘治 谷川</cp:lastModifiedBy>
  <cp:lastPrinted>2026-05-30T11:21:34Z</cp:lastPrinted>
  <dcterms:created xsi:type="dcterms:W3CDTF">2025-03-20T02:28:53Z</dcterms:created>
  <dcterms:modified xsi:type="dcterms:W3CDTF">2026-06-03T07:48:36Z</dcterms:modified>
</cp:coreProperties>
</file>